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4"/>
  </bookViews>
  <sheets>
    <sheet name="งบทดลอง" sheetId="1" r:id="rId1"/>
    <sheet name="หมายเหตุ 1" sheetId="2" r:id="rId2"/>
    <sheet name="หมายเหตุ 2" sheetId="3" r:id="rId3"/>
    <sheet name="หมายเหตุ3" sheetId="4" r:id="rId4"/>
    <sheet name="รายงานรับ-จ่าย เงินสด" sheetId="5" r:id="rId5"/>
  </sheets>
  <definedNames>
    <definedName name="_xlnm.Print_Area" localSheetId="0">'งบทดลอง'!$A$1:$I$44</definedName>
  </definedNames>
  <calcPr fullCalcOnLoad="1"/>
</workbook>
</file>

<file path=xl/sharedStrings.xml><?xml version="1.0" encoding="utf-8"?>
<sst xmlns="http://schemas.openxmlformats.org/spreadsheetml/2006/main" count="271" uniqueCount="220">
  <si>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</si>
  <si>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</si>
  <si>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</si>
  <si>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</si>
  <si>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</si>
  <si>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</si>
  <si>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</si>
  <si>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</si>
  <si>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เงินฝากธนาคาร  ธกส.  ออมทรัพย์ สาขาจัตุรัส</t>
  </si>
  <si>
    <t>เงินฝากธนาคารกรุงไทย ออมทรัพย์ สาขาระเหว</t>
  </si>
  <si>
    <t>เงินฝากธนาคาร  ธกส. โครงการเศรษฐกิจชุมชน สาขาจัตุรัส</t>
  </si>
  <si>
    <t>เงินฝากธนาคาร  ออมสิน สาขาจัตุรัส</t>
  </si>
  <si>
    <t>เงินฝากธนาคารกรุงไทย ออมทรัพย์ สาขาจัตุรัส</t>
  </si>
  <si>
    <t>ลูกหนี้เงินยืม -โครงการเศรษฐกิจชุมชน (หมู่บ้านละ 100,000 บาท)</t>
  </si>
  <si>
    <t>ลูกหนี้เงินยืม -โครงการเศรษฐกิจชุมชน (หมู่บ้านละ 10,000 บาท)</t>
  </si>
  <si>
    <t>เงินสะสม</t>
  </si>
  <si>
    <t>เงินทุนสำรองสะสม (25%)</t>
  </si>
  <si>
    <t xml:space="preserve">งบทดลอง  </t>
  </si>
  <si>
    <t>รายจ่ายตามงบประมาณ</t>
  </si>
  <si>
    <t>ลูกหนี้เงินยืม - เงินสะสม</t>
  </si>
  <si>
    <t>ลูกหนี้เงินยืม - เงินงบประมาณ</t>
  </si>
  <si>
    <t>หมายเหตุ 2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</si>
  <si>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</si>
  <si>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</si>
  <si>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</si>
  <si>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5%</t>
  </si>
  <si>
    <t>เงินรับฝาก - เงินค่าใช้จ่ายภาษีบำรุงท้องที่  6%</t>
  </si>
  <si>
    <t>เงินรับฝาก - เงินมัดจำประกันสัญญา</t>
  </si>
  <si>
    <t>เงินรับฝาก - เงินภาษีหัก ณ ที่จ่าย</t>
  </si>
  <si>
    <t>เงินรับฝาก - ค่ากระแสไฟฟ้าสถานีสูบน้ำ (ส่วนเกษตร)</t>
  </si>
  <si>
    <t>รวมเป็นเงิน</t>
  </si>
  <si>
    <t>หมายเหตุ 3</t>
  </si>
  <si>
    <t>ตำบลละหาน  อำเภอจัตุรัส  จังหวัดชัยภูมิ</t>
  </si>
  <si>
    <t>รายรับ</t>
  </si>
  <si>
    <t>รวม</t>
  </si>
  <si>
    <t>ประมาณการ</t>
  </si>
  <si>
    <t>เงินรับฝาก - โครงการเศรษฐกิจชุมชน (หมู่บ้านละ 100,000 บาท)</t>
  </si>
  <si>
    <t>เงินรับฝาก - โครงการเศรษฐกิจชุมชน (หมู่บ้านละ 10,000 บาท)</t>
  </si>
  <si>
    <t>รายรับจริงประกอบงบทดลองและรายงานรับ-จ่ายเงินสด</t>
  </si>
  <si>
    <t>รหัสบัญชี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</si>
  <si>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</si>
  <si>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</si>
  <si>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</si>
  <si>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</si>
  <si>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หมวดค่าธรรมเนียม ค่าปรับ และใบอนุญาต</t>
  </si>
  <si>
    <t xml:space="preserve">          (1)ค่าธรรมเนียมเก็บขนมูลฝอย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</si>
  <si>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</si>
  <si>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</si>
  <si>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</si>
  <si>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</si>
  <si>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</si>
  <si>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>มวดรายได้จากทรัพย์สิน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</si>
  <si>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</si>
  <si>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</si>
  <si>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 xml:space="preserve">          (3)รายได้จากทรัพย์สินอื่น ๆ</t>
  </si>
  <si>
    <t>หมวดรายได้เบ็ดเตล็ด</t>
  </si>
  <si>
    <t xml:space="preserve">         (1)ค่าจำหน่ายเศษของ</t>
  </si>
  <si>
    <t xml:space="preserve">        (2)ค่าขายแบบแปลน</t>
  </si>
  <si>
    <t xml:space="preserve">        (3)รายได้เบ็ดเตล็ดอื่น ๆ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</si>
  <si>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</si>
  <si>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</si>
  <si>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 xml:space="preserve">         (2)ภาษีมูลค่าเพิ่ม 1 ใน 9</t>
  </si>
  <si>
    <t xml:space="preserve">         (3)ภาษีสุราเละเครื่องดื่ม</t>
  </si>
  <si>
    <t xml:space="preserve">         (4)ภาษีสรรพสามิต</t>
  </si>
  <si>
    <t xml:space="preserve">         (5)ภาษีอากรภาคหลวงแร่</t>
  </si>
  <si>
    <t xml:space="preserve">         (6)ภาษีอากรภาคหลวงปิโตเลียม</t>
  </si>
  <si>
    <t xml:space="preserve">          (7)ค่าธรรมเนียมจดทะเบียนสิทธิและนิติกรรมที่ดิน</t>
  </si>
  <si>
    <t xml:space="preserve">          (8)ค่าภาษีธุรกิจเฉพาะ</t>
  </si>
  <si>
    <t>รายได้ที่รัฐบาลอุดหนุนให้องค์กรปกครองส่วนท้องถิ่น</t>
  </si>
  <si>
    <t xml:space="preserve">       (1)เงินอุดหนุนทั่วไปเพื่อการบูรณะท้องถิ่นและกิจการอื่นทั่วไป</t>
  </si>
  <si>
    <t xml:space="preserve">        (หรือเงินอุดหนุนทั่วไป)</t>
  </si>
  <si>
    <t xml:space="preserve"> -2-</t>
  </si>
  <si>
    <t>รายได้ที่รัฐบาลอุดหนุนให้โดยระบุวัตถุประสงค์</t>
  </si>
  <si>
    <t xml:space="preserve">       (1)เงินอุดหนุนเฉพาะกิจด้านการศึกษา</t>
  </si>
  <si>
    <t xml:space="preserve">       (2)เงินอุดหนุนเฉพาะกิจเพื่อเป็นโครงสร้างพื้นฐาน</t>
  </si>
  <si>
    <t xml:space="preserve">       (3)เงินอุดหนุนเฉพาะกิจโครงการสนับสนุนการเสริมสร้างสวัสดิการ</t>
  </si>
  <si>
    <t xml:space="preserve">        (4)เงินอุดหนุนเฉพาะกิจโครงการสร้างหลักประกันด้านรายได้แก่ผู้สูงอายุ</t>
  </si>
  <si>
    <t xml:space="preserve">        (5)เงินอุดหนุนเฉพาะกิจค่ากระแสไฟฟ้าสานีสูบน้ำด้วยไฟฟ</t>
  </si>
  <si>
    <t xml:space="preserve">        (6)เงินอุดหนุนเฉพาะกิจสำหรับสนับสนุนการถ่ายโอนบุคลากร ค่าจ้างประจำ</t>
  </si>
  <si>
    <t xml:space="preserve">        (7)เงินอุดหนุนเฉพาะกิจสำหรับสนับสนุนศูนย์พัฒนาเด็กเล็ก</t>
  </si>
  <si>
    <t xml:space="preserve">        (8)เงินอุดหนุนเฉพาะกิจทุนการศึกษาสำหรับผู้ดูแลเด็ก</t>
  </si>
  <si>
    <t xml:space="preserve">        (9)เงินอุดหนุนเฉพาะกิจสนับสนุนศูนย์พัฒนาเด็กเล็ก (สื่อการเสรียนการสอน)</t>
  </si>
  <si>
    <t xml:space="preserve">        (10)โครงการป้องกันและแก้ไขปัญหายาเสพติด</t>
  </si>
  <si>
    <t xml:space="preserve">        (11)อุดหนุนสำหรับสนับสนุนครุภัณฑ์การศึกษา สำหรับสนับสนุนศูนย์</t>
  </si>
  <si>
    <t xml:space="preserve">              พัฒนาเด็กเล็ก (เครื่องคอมพิวเตอร์ชนิดตั้งโต๊ะ)</t>
  </si>
  <si>
    <t>-</t>
  </si>
  <si>
    <t xml:space="preserve">     ชื่อองค์การบริหารส่วนตำบลละหาน</t>
  </si>
  <si>
    <t xml:space="preserve">      อำเภอจัตุรัส   จังหวัดชัยภูมิ</t>
  </si>
  <si>
    <t>ปีงบประมาณ     2557</t>
  </si>
  <si>
    <t>รายงาน รับ - จ่าย เงินสด</t>
  </si>
  <si>
    <t>จนถึงปัจจุบัน</t>
  </si>
  <si>
    <t>เดือนนี้</t>
  </si>
  <si>
    <t>เกิดขึ้นจริง</t>
  </si>
  <si>
    <t>รหัส</t>
  </si>
  <si>
    <t>ยอดยกมา (ต้นปี)</t>
  </si>
  <si>
    <t>รายรับ (หมายเหตุ 1)</t>
  </si>
  <si>
    <t>ภาษีอากร</t>
  </si>
  <si>
    <t>รายได้จากทรัพย์สิน</t>
  </si>
  <si>
    <t>รายได้จากทุน</t>
  </si>
  <si>
    <t>รายได้เบ็ดเตล็ด</t>
  </si>
  <si>
    <t>ภาษีจัดสรร</t>
  </si>
  <si>
    <t>เงินอุดหนุน (ทั่วไป)</t>
  </si>
  <si>
    <t>เงินอุดหนุน(กำหนดวัตถุประสงค์)</t>
  </si>
  <si>
    <t>รายจ่ายค้างจ่าย</t>
  </si>
  <si>
    <t>รายจ่ายรอจ่าย</t>
  </si>
  <si>
    <t>ลูกหนี้เงินยืม - โครงการเศรษฐกิจชุมชน (อุดหนุน) 10,000</t>
  </si>
  <si>
    <t>ลูกหนี้เงินยืม - โครงการเศรษฐกิจชุมชน (อุดหนุน) 100,000</t>
  </si>
  <si>
    <t>ลูกหนี้ภาษี - ภาษีบำรุงท้องที่</t>
  </si>
  <si>
    <t>เงินสะสม/ส่งคืน/ใบสำคัญ</t>
  </si>
  <si>
    <t>เงินรับฝาก - หลักประกันสัญญา</t>
  </si>
  <si>
    <t>เงินรับฝาก - ค่าภาษีหัก ณ ที่จ่าย</t>
  </si>
  <si>
    <t>เงินรับฝาก - ค่ากระแสไฟฟ้าสถานีสูบน้ำ (เกษตร)</t>
  </si>
  <si>
    <t>เงินรับฝาก - เงินค่าใช้จ่ายในการจัดเก็บภาษีบำรุงท้องที่ 5%</t>
  </si>
  <si>
    <t>เงินรับฝาก - เงินค่าใช้จ่ายในการจัดเก็บภาษีบำรุงท้องที่ 6%</t>
  </si>
  <si>
    <t>ดอกเบี้ย - ลูกหนี้เงินยืมโครงการเศรษฐกิจชุมชนตำบลละหาน</t>
  </si>
  <si>
    <t>เงินอุดหนุนเฉพาะกิจ - ค่าจ้างประจำสูบน้ำด้วยไฟฟ้า</t>
  </si>
  <si>
    <t>เงินอุดหนุนเฉพาะกิจ - ค่าตอบแทน ประกันสังคม สวัสดิการ ผดด.</t>
  </si>
  <si>
    <t>เงินอุดหนุนเฉพาะกิจ - ค่าวัสดุสื่อการเรียนการสอน</t>
  </si>
  <si>
    <t>เงินอุดหนุนเฉพาะกิจ - โครงการป้องกันและปราบปรามยาเสพติด</t>
  </si>
  <si>
    <t>เงินอุดหนุนเฉพาะกิจ -ค่ากระแสไฟฟ้าสถานีสูบน้ำด้วยไฟฟ้า</t>
  </si>
  <si>
    <t>เงินอุดหนุนเฉพาะกิจ - ครุภัณฑ์คอมพิวเตอร์ศูนย์เด็ก</t>
  </si>
  <si>
    <t xml:space="preserve">เงินอุดหนุนเฉพาะกิจ - ค่าเบี้ยยังชีพผู้สูงอายุ </t>
  </si>
  <si>
    <t xml:space="preserve">เงินอุดหนุนเฉพาะกิจ - ค่าเบี้ยยังชีพผู้พิการ </t>
  </si>
  <si>
    <t>รวมรายรับ</t>
  </si>
  <si>
    <t>"0100</t>
  </si>
  <si>
    <t>ค่าธรรมเนียม ค่าปรับและใบอนุญาต</t>
  </si>
  <si>
    <t>"0120</t>
  </si>
  <si>
    <t>"0200</t>
  </si>
  <si>
    <t>"0300</t>
  </si>
  <si>
    <t>"0350</t>
  </si>
  <si>
    <t>รายจ่าย</t>
  </si>
  <si>
    <t>งบกลาง</t>
  </si>
  <si>
    <t>"000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</si>
  <si>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</si>
  <si>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</si>
  <si>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</si>
  <si>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</si>
  <si>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</si>
  <si>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</si>
  <si>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</si>
  <si>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</si>
  <si>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รายจ่ายอื่น</t>
  </si>
  <si>
    <t>เงินอุดหนุน</t>
  </si>
  <si>
    <t>ค่าครุภัณฑ์</t>
  </si>
  <si>
    <t>ค่าที่ดินและสิ่งก่อสร้าง</t>
  </si>
  <si>
    <t>เงินรับฝาก - หลักประกันซอง</t>
  </si>
  <si>
    <t>"090</t>
  </si>
  <si>
    <t>ลูกหนี้เงินยืม -เงินงบประมาณ</t>
  </si>
  <si>
    <t>ลูกหนี้เงินยืม - โครงการเศรษฐกิจชุมชน (อุดหนุน) 100,00</t>
  </si>
  <si>
    <t>เงินรับฝาก -  ค่ากระแสไฟฟ้าสถานีสูบน้ำด้วยไฟฟ้า (เกษตร)</t>
  </si>
  <si>
    <t>เบิกเงินเกินบัญชี</t>
  </si>
  <si>
    <t>รายจ่ายค้างจ่าย/เบิกตัดปี</t>
  </si>
  <si>
    <t>จ่ายขาดเงินสะสม</t>
  </si>
  <si>
    <t>เงินอุดหนุนเฉพาะกิจ - ค่าเบี้ยยังชีพผู้สูงอายุ</t>
  </si>
  <si>
    <t>เงินอุดหนุนเฉพาะกิจ - ค่าเบี้ยยังชีพผู้พิการ</t>
  </si>
  <si>
    <t>เงินอุดหนุนเฉพาะกิจ - ค่าจ้างลูกจ้างประจำสูบน้ำด้วยไฟฟ้า</t>
  </si>
  <si>
    <t>เงินอุดหนุนเฉพาะกิจ - ค่ากระแสไฟฟ้าสถานีน้ำด้วยไฟฟ้า</t>
  </si>
  <si>
    <t>เงินอุดหนุนเฉพาะกิจ-ครุภัณฑ์คอมพิวเตอร์สำหรับศูนย์พัฒนาเด็กเล็ก</t>
  </si>
  <si>
    <t>เงินอุดหนุนเฉพาะกิจ - ค่าตอบแทน  สวัสดิการ ผดด.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</si>
  <si>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</si>
  <si>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</si>
  <si>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</si>
  <si>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</si>
  <si>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</si>
  <si>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รายรับตามงบประมาณ (หมายเหตุ 1 )</t>
  </si>
  <si>
    <t>เงินรับฝาก (หมายเหตุ 2 )</t>
  </si>
  <si>
    <t>รับจริง</t>
  </si>
  <si>
    <t>0100</t>
  </si>
  <si>
    <t>0101</t>
  </si>
  <si>
    <t>0102</t>
  </si>
  <si>
    <t>0103</t>
  </si>
  <si>
    <t>0120</t>
  </si>
  <si>
    <t>0126</t>
  </si>
  <si>
    <t>0137</t>
  </si>
  <si>
    <t>0140</t>
  </si>
  <si>
    <t>0149</t>
  </si>
  <si>
    <t>0150</t>
  </si>
  <si>
    <t>0151</t>
  </si>
  <si>
    <t>0200</t>
  </si>
  <si>
    <t>0202</t>
  </si>
  <si>
    <t>0203</t>
  </si>
  <si>
    <t>0206</t>
  </si>
  <si>
    <t>0300</t>
  </si>
  <si>
    <t>0301</t>
  </si>
  <si>
    <t>0302</t>
  </si>
  <si>
    <t>0307</t>
  </si>
  <si>
    <t>1000</t>
  </si>
  <si>
    <t xml:space="preserve">            ทางสังคมให้แก่คนพิการ หรือทุพพลภาพ</t>
  </si>
  <si>
    <t>องค์การบริหารส่วนตำบลละหาน</t>
  </si>
  <si>
    <t xml:space="preserve"> รับ </t>
  </si>
  <si>
    <t xml:space="preserve"> จ่าย </t>
  </si>
  <si>
    <t>อุดหนุนรัฐบาลที่กำหนดวัตถุประสงค์- อุดหนุนเฉพาะกิจประจำปีงบประมาณ 2557</t>
  </si>
  <si>
    <t>ยอดยกมา</t>
  </si>
  <si>
    <t xml:space="preserve">รายจ่าย </t>
  </si>
  <si>
    <t xml:space="preserve">คงเหลือ </t>
  </si>
  <si>
    <t>เงินอุดหนุนเฉพาะกิจ  - ค่ากระแสไฟฟ้าสูบน้ำด้วยไฟฟ้า</t>
  </si>
  <si>
    <t>เงินอุดหนุนเฉพาะกิจ - ค่าตอบแทน ค่าครองชีพ ประกันสังคม ผดด.</t>
  </si>
  <si>
    <t>เงินอุดหนุนเฉพาะกิจ - ทุนการศึกษา ผดด.</t>
  </si>
  <si>
    <t>เงินอุดหนุนเฉพาะกิจ - สื่อการเรียนการสอนศูนย์เด็กเล็ก</t>
  </si>
  <si>
    <t>เงินอุดหนุนเฉพาะกิจ - โครงการป้องกันและแก้ไขปัญหายาเสพติด</t>
  </si>
  <si>
    <t>เงินอุดหนุนเฉพาะกิจ - ครุภัณฑ์คอมพิวเตอร์ศูนย์เด็กเล็ก</t>
  </si>
  <si>
    <t>ณ  วันที่   31  มกราคม 2557</t>
  </si>
  <si>
    <t>เงินฝากธนาคารกรุงไทย กระแสรายวัน  สาขาชัยภูมิ</t>
  </si>
  <si>
    <t xml:space="preserve">รายจ่าย - เบิกตัดปี </t>
  </si>
  <si>
    <t>รายจ่าน - รอจ่าย</t>
  </si>
  <si>
    <t>เงินอุดหนุนเฉพาะกิจ  (หมายเหตุ 3)</t>
  </si>
  <si>
    <t>เบิกตัดปี - ปีงบประมาณ พ.ศ.2556</t>
  </si>
  <si>
    <t>รายจ่ายรอจ่าย - ปีงบประมาณ พ.ศ. 2556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</si>
  <si>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(หมายเหตุ1)    </t>
    </r>
  </si>
  <si>
    <t xml:space="preserve"> ณ วันที่    31  มกราคม  2557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</si>
  <si>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</si>
  <si>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</si>
  <si>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</t>
    </r>
  </si>
  <si>
    <t>รวมทั้งสิ้น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</si>
  <si>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หมวดเงินอุดหนุนเฉพาะกิจ</t>
    </r>
  </si>
  <si>
    <t>รายละเอียด เงินรับฝาก ประกอบงบทดลองและรายงานรับ-จ่ายเงินสด</t>
  </si>
  <si>
    <t>ณ วันที่   31  มกราคม   2557</t>
  </si>
  <si>
    <t>ณ วันที่  31 มกราคม  2557</t>
  </si>
  <si>
    <t xml:space="preserve">                             ประจำเดือน มกราคม พ.ศ. 2557</t>
  </si>
  <si>
    <t>เบิกเกิน/ส่งคืน/ส่งใช้ เงินสด,ใบสำคัญ-เงินงบประมาณ/นอกงบ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</si>
</sst>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sz val="10"/>
      <name val="TH Krub"/>
      <family val="0"/>
    </font>
    <font>
      <sz val="11"/>
      <color indexed="8"/>
      <name val="TH Krub"/>
      <family val="0"/>
    </font>
    <font>
      <sz val="11"/>
      <name val="Tahoma"/>
      <family val="2"/>
    </font>
    <font>
      <sz val="11"/>
      <name val="TH Krub"/>
      <family val="0"/>
    </font>
    <font>
      <sz val="16"/>
      <color indexed="8"/>
      <name val="TH Niramit AS"/>
      <family val="0"/>
    </font>
    <font>
      <sz val="14"/>
      <color indexed="8"/>
      <name val="TH Niramit AS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u val="single"/>
      <sz val="14"/>
      <name val="TH SarabunPSK"/>
      <family val="2"/>
    </font>
    <font>
      <b/>
      <sz val="14"/>
      <color indexed="10"/>
      <name val="TH SarabunPSK"/>
      <family val="2"/>
    </font>
    <font>
      <b/>
      <sz val="16"/>
      <name val="TH Niramit AS"/>
      <family val="0"/>
    </font>
    <font>
      <b/>
      <sz val="16"/>
      <name val="TH SarabunPSK"/>
      <family val="2"/>
    </font>
    <font>
      <b/>
      <sz val="20"/>
      <name val="TH Niramit AS"/>
      <family val="0"/>
    </font>
    <font>
      <sz val="16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Krub"/>
      <family val="0"/>
    </font>
    <font>
      <b/>
      <sz val="14"/>
      <name val="TH Krub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4"/>
      <color theme="1"/>
      <name val="TH Niramit A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46" applyFont="1">
      <alignment/>
      <protection/>
    </xf>
    <xf numFmtId="0" fontId="4" fillId="0" borderId="0" xfId="46" applyFont="1" applyAlignment="1">
      <alignment/>
      <protection/>
    </xf>
    <xf numFmtId="0" fontId="5" fillId="0" borderId="0" xfId="45" applyFont="1">
      <alignment/>
      <protection/>
    </xf>
    <xf numFmtId="0" fontId="5" fillId="0" borderId="0" xfId="46" applyFont="1">
      <alignment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8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1" fillId="0" borderId="10" xfId="46" applyFont="1" applyBorder="1">
      <alignment/>
      <protection/>
    </xf>
    <xf numFmtId="4" fontId="11" fillId="0" borderId="10" xfId="46" applyNumberFormat="1" applyFont="1" applyBorder="1">
      <alignment/>
      <protection/>
    </xf>
    <xf numFmtId="0" fontId="12" fillId="0" borderId="0" xfId="46" applyFont="1">
      <alignment/>
      <protection/>
    </xf>
    <xf numFmtId="0" fontId="11" fillId="0" borderId="10" xfId="46" applyFont="1" applyBorder="1" applyAlignment="1">
      <alignment horizontal="center"/>
      <protection/>
    </xf>
    <xf numFmtId="4" fontId="11" fillId="0" borderId="10" xfId="46" applyNumberFormat="1" applyFont="1" applyFill="1" applyBorder="1">
      <alignment/>
      <protection/>
    </xf>
    <xf numFmtId="0" fontId="11" fillId="0" borderId="11" xfId="46" applyFont="1" applyBorder="1">
      <alignment/>
      <protection/>
    </xf>
    <xf numFmtId="43" fontId="13" fillId="0" borderId="11" xfId="36" applyFont="1" applyFill="1" applyBorder="1" applyAlignment="1">
      <alignment/>
    </xf>
    <xf numFmtId="0" fontId="14" fillId="0" borderId="0" xfId="46" applyFont="1">
      <alignment/>
      <protection/>
    </xf>
    <xf numFmtId="0" fontId="11" fillId="0" borderId="11" xfId="46" applyFont="1" applyBorder="1" applyAlignment="1">
      <alignment horizontal="center"/>
      <protection/>
    </xf>
    <xf numFmtId="4" fontId="11" fillId="0" borderId="11" xfId="46" applyNumberFormat="1" applyFont="1" applyBorder="1">
      <alignment/>
      <protection/>
    </xf>
    <xf numFmtId="4" fontId="11" fillId="0" borderId="11" xfId="46" applyNumberFormat="1" applyFont="1" applyFill="1" applyBorder="1">
      <alignment/>
      <protection/>
    </xf>
    <xf numFmtId="0" fontId="11" fillId="0" borderId="0" xfId="46" applyFont="1">
      <alignment/>
      <protection/>
    </xf>
    <xf numFmtId="43" fontId="11" fillId="0" borderId="11" xfId="36" applyFont="1" applyBorder="1" applyAlignment="1">
      <alignment/>
    </xf>
    <xf numFmtId="43" fontId="13" fillId="0" borderId="11" xfId="36" applyFont="1" applyBorder="1" applyAlignment="1">
      <alignment/>
    </xf>
    <xf numFmtId="43" fontId="11" fillId="0" borderId="11" xfId="36" applyFont="1" applyBorder="1" applyAlignment="1">
      <alignment horizontal="center"/>
    </xf>
    <xf numFmtId="43" fontId="11" fillId="0" borderId="11" xfId="36" applyFont="1" applyFill="1" applyBorder="1" applyAlignment="1">
      <alignment/>
    </xf>
    <xf numFmtId="0" fontId="11" fillId="0" borderId="0" xfId="46" applyFont="1" applyFill="1">
      <alignment/>
      <protection/>
    </xf>
    <xf numFmtId="4" fontId="11" fillId="0" borderId="11" xfId="46" applyNumberFormat="1" applyFont="1" applyBorder="1" applyAlignment="1">
      <alignment horizontal="center"/>
      <protection/>
    </xf>
    <xf numFmtId="4" fontId="12" fillId="0" borderId="12" xfId="46" applyNumberFormat="1" applyFont="1" applyBorder="1">
      <alignment/>
      <protection/>
    </xf>
    <xf numFmtId="0" fontId="13" fillId="0" borderId="11" xfId="46" applyFont="1" applyFill="1" applyBorder="1" applyAlignment="1">
      <alignment horizontal="center"/>
      <protection/>
    </xf>
    <xf numFmtId="0" fontId="11" fillId="0" borderId="13" xfId="46" applyFont="1" applyBorder="1">
      <alignment/>
      <protection/>
    </xf>
    <xf numFmtId="43" fontId="11" fillId="0" borderId="10" xfId="46" applyNumberFormat="1" applyFont="1" applyBorder="1">
      <alignment/>
      <protection/>
    </xf>
    <xf numFmtId="4" fontId="11" fillId="0" borderId="0" xfId="46" applyNumberFormat="1" applyFont="1">
      <alignment/>
      <protection/>
    </xf>
    <xf numFmtId="0" fontId="11" fillId="0" borderId="0" xfId="46" applyFont="1" applyBorder="1">
      <alignment/>
      <protection/>
    </xf>
    <xf numFmtId="4" fontId="12" fillId="33" borderId="14" xfId="46" applyNumberFormat="1" applyFont="1" applyFill="1" applyBorder="1">
      <alignment/>
      <protection/>
    </xf>
    <xf numFmtId="0" fontId="12" fillId="0" borderId="0" xfId="46" applyFont="1" applyAlignment="1">
      <alignment horizontal="center"/>
      <protection/>
    </xf>
    <xf numFmtId="0" fontId="12" fillId="0" borderId="15" xfId="46" applyFont="1" applyBorder="1" applyAlignment="1">
      <alignment horizontal="center"/>
      <protection/>
    </xf>
    <xf numFmtId="0" fontId="12" fillId="0" borderId="10" xfId="46" applyFont="1" applyBorder="1" applyAlignment="1">
      <alignment horizontal="center"/>
      <protection/>
    </xf>
    <xf numFmtId="0" fontId="12" fillId="0" borderId="16" xfId="46" applyFont="1" applyBorder="1" applyAlignment="1">
      <alignment horizontal="center"/>
      <protection/>
    </xf>
    <xf numFmtId="0" fontId="12" fillId="0" borderId="17" xfId="46" applyFont="1" applyBorder="1" applyAlignment="1">
      <alignment horizontal="center"/>
      <protection/>
    </xf>
    <xf numFmtId="0" fontId="12" fillId="0" borderId="11" xfId="46" applyFont="1" applyBorder="1" applyAlignment="1">
      <alignment horizontal="center"/>
      <protection/>
    </xf>
    <xf numFmtId="0" fontId="12" fillId="0" borderId="0" xfId="46" applyFont="1" applyBorder="1" applyAlignment="1">
      <alignment horizontal="center"/>
      <protection/>
    </xf>
    <xf numFmtId="0" fontId="12" fillId="0" borderId="18" xfId="46" applyFont="1" applyBorder="1" applyAlignment="1">
      <alignment horizontal="center"/>
      <protection/>
    </xf>
    <xf numFmtId="0" fontId="12" fillId="0" borderId="19" xfId="46" applyFont="1" applyBorder="1" applyAlignment="1">
      <alignment horizontal="center"/>
      <protection/>
    </xf>
    <xf numFmtId="0" fontId="12" fillId="0" borderId="13" xfId="46" applyFont="1" applyBorder="1" applyAlignment="1">
      <alignment horizontal="center"/>
      <protection/>
    </xf>
    <xf numFmtId="0" fontId="12" fillId="0" borderId="20" xfId="46" applyFont="1" applyBorder="1" applyAlignment="1">
      <alignment horizontal="center"/>
      <protection/>
    </xf>
    <xf numFmtId="0" fontId="12" fillId="0" borderId="21" xfId="46" applyFont="1" applyBorder="1" applyAlignment="1">
      <alignment horizontal="center"/>
      <protection/>
    </xf>
    <xf numFmtId="4" fontId="15" fillId="0" borderId="10" xfId="46" applyNumberFormat="1" applyFont="1" applyBorder="1">
      <alignment/>
      <protection/>
    </xf>
    <xf numFmtId="4" fontId="15" fillId="0" borderId="10" xfId="46" applyNumberFormat="1" applyFont="1" applyFill="1" applyBorder="1">
      <alignment/>
      <protection/>
    </xf>
    <xf numFmtId="1" fontId="11" fillId="0" borderId="11" xfId="46" applyNumberFormat="1" applyFont="1" applyBorder="1" applyAlignment="1">
      <alignment horizontal="center"/>
      <protection/>
    </xf>
    <xf numFmtId="43" fontId="11" fillId="0" borderId="11" xfId="36" applyFont="1" applyFill="1" applyBorder="1" applyAlignment="1">
      <alignment/>
    </xf>
    <xf numFmtId="4" fontId="11" fillId="0" borderId="11" xfId="46" applyNumberFormat="1" applyFont="1" applyBorder="1" applyAlignment="1">
      <alignment horizontal="right"/>
      <protection/>
    </xf>
    <xf numFmtId="4" fontId="12" fillId="0" borderId="12" xfId="46" applyNumberFormat="1" applyFont="1" applyBorder="1" applyAlignment="1">
      <alignment horizontal="right"/>
      <protection/>
    </xf>
    <xf numFmtId="0" fontId="11" fillId="0" borderId="13" xfId="46" applyFont="1" applyBorder="1" applyAlignment="1">
      <alignment horizontal="center"/>
      <protection/>
    </xf>
    <xf numFmtId="4" fontId="12" fillId="0" borderId="22" xfId="46" applyNumberFormat="1" applyFont="1" applyBorder="1">
      <alignment/>
      <protection/>
    </xf>
    <xf numFmtId="0" fontId="11" fillId="0" borderId="0" xfId="46" applyFont="1" applyAlignment="1">
      <alignment horizontal="center"/>
      <protection/>
    </xf>
    <xf numFmtId="4" fontId="12" fillId="34" borderId="22" xfId="46" applyNumberFormat="1" applyFont="1" applyFill="1" applyBorder="1">
      <alignment/>
      <protection/>
    </xf>
    <xf numFmtId="0" fontId="16" fillId="0" borderId="16" xfId="46" applyFont="1" applyBorder="1" applyAlignment="1">
      <alignment horizontal="center"/>
      <protection/>
    </xf>
    <xf numFmtId="43" fontId="16" fillId="0" borderId="16" xfId="38" applyNumberFormat="1" applyFont="1" applyBorder="1" applyAlignment="1">
      <alignment horizontal="center"/>
    </xf>
    <xf numFmtId="0" fontId="19" fillId="0" borderId="11" xfId="46" applyFont="1" applyBorder="1" applyAlignment="1">
      <alignment horizontal="center"/>
      <protection/>
    </xf>
    <xf numFmtId="0" fontId="19" fillId="0" borderId="18" xfId="46" applyFont="1" applyBorder="1">
      <alignment/>
      <protection/>
    </xf>
    <xf numFmtId="43" fontId="19" fillId="0" borderId="10" xfId="38" applyNumberFormat="1" applyFont="1" applyBorder="1" applyAlignment="1">
      <alignment/>
    </xf>
    <xf numFmtId="4" fontId="19" fillId="0" borderId="0" xfId="46" applyNumberFormat="1" applyFont="1" applyBorder="1">
      <alignment/>
      <protection/>
    </xf>
    <xf numFmtId="4" fontId="19" fillId="0" borderId="11" xfId="46" applyNumberFormat="1" applyFont="1" applyBorder="1">
      <alignment/>
      <protection/>
    </xf>
    <xf numFmtId="43" fontId="19" fillId="0" borderId="11" xfId="38" applyFont="1" applyBorder="1" applyAlignment="1">
      <alignment horizontal="center"/>
    </xf>
    <xf numFmtId="43" fontId="19" fillId="0" borderId="11" xfId="38" applyNumberFormat="1" applyFont="1" applyBorder="1" applyAlignment="1">
      <alignment/>
    </xf>
    <xf numFmtId="43" fontId="19" fillId="0" borderId="13" xfId="38" applyNumberFormat="1" applyFont="1" applyBorder="1" applyAlignment="1">
      <alignment/>
    </xf>
    <xf numFmtId="0" fontId="16" fillId="0" borderId="23" xfId="46" applyFont="1" applyBorder="1" applyAlignment="1">
      <alignment horizontal="center"/>
      <protection/>
    </xf>
    <xf numFmtId="0" fontId="17" fillId="0" borderId="0" xfId="46" applyFont="1">
      <alignment/>
      <protection/>
    </xf>
    <xf numFmtId="4" fontId="12" fillId="0" borderId="0" xfId="46" applyNumberFormat="1" applyFont="1" applyFill="1" applyBorder="1">
      <alignment/>
      <protection/>
    </xf>
    <xf numFmtId="0" fontId="12" fillId="0" borderId="0" xfId="46" applyFont="1" applyFill="1" applyAlignment="1">
      <alignment horizontal="center"/>
      <protection/>
    </xf>
    <xf numFmtId="0" fontId="11" fillId="0" borderId="0" xfId="46" applyFont="1" applyFill="1" applyBorder="1">
      <alignment/>
      <protection/>
    </xf>
    <xf numFmtId="0" fontId="16" fillId="0" borderId="0" xfId="46" applyFont="1" applyAlignment="1">
      <alignment horizontal="center"/>
      <protection/>
    </xf>
    <xf numFmtId="0" fontId="16" fillId="0" borderId="20" xfId="46" applyFont="1" applyBorder="1" applyAlignment="1">
      <alignment horizontal="center"/>
      <protection/>
    </xf>
    <xf numFmtId="0" fontId="18" fillId="0" borderId="0" xfId="46" applyFont="1" applyAlignment="1">
      <alignment horizontal="center"/>
      <protection/>
    </xf>
    <xf numFmtId="0" fontId="17" fillId="0" borderId="0" xfId="46" applyFont="1" applyAlignment="1">
      <alignment horizontal="center"/>
      <protection/>
    </xf>
    <xf numFmtId="0" fontId="17" fillId="0" borderId="20" xfId="46" applyFont="1" applyBorder="1" applyAlignment="1">
      <alignment horizontal="right"/>
      <protection/>
    </xf>
    <xf numFmtId="0" fontId="12" fillId="0" borderId="24" xfId="46" applyFont="1" applyBorder="1" applyAlignment="1">
      <alignment horizontal="center"/>
      <protection/>
    </xf>
    <xf numFmtId="0" fontId="12" fillId="0" borderId="23" xfId="46" applyFont="1" applyBorder="1" applyAlignment="1">
      <alignment horizontal="center"/>
      <protection/>
    </xf>
    <xf numFmtId="0" fontId="36" fillId="0" borderId="0" xfId="46" applyFont="1" applyAlignment="1">
      <alignment horizontal="center"/>
      <protection/>
    </xf>
    <xf numFmtId="0" fontId="36" fillId="0" borderId="20" xfId="46" applyFont="1" applyBorder="1" applyAlignment="1">
      <alignment horizontal="center"/>
      <protection/>
    </xf>
    <xf numFmtId="0" fontId="4" fillId="0" borderId="25" xfId="46" applyFont="1" applyBorder="1" applyAlignment="1">
      <alignment horizontal="center"/>
      <protection/>
    </xf>
    <xf numFmtId="0" fontId="4" fillId="0" borderId="10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4" fillId="0" borderId="19" xfId="46" applyFont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20" xfId="46" applyFont="1" applyBorder="1" applyAlignment="1">
      <alignment horizontal="center"/>
      <protection/>
    </xf>
    <xf numFmtId="0" fontId="4" fillId="0" borderId="10" xfId="46" applyFont="1" applyBorder="1">
      <alignment/>
      <protection/>
    </xf>
    <xf numFmtId="4" fontId="4" fillId="0" borderId="26" xfId="46" applyNumberFormat="1" applyFont="1" applyBorder="1">
      <alignment/>
      <protection/>
    </xf>
    <xf numFmtId="0" fontId="4" fillId="0" borderId="26" xfId="46" applyFont="1" applyBorder="1">
      <alignment/>
      <protection/>
    </xf>
    <xf numFmtId="0" fontId="4" fillId="0" borderId="11" xfId="46" applyFont="1" applyBorder="1">
      <alignment/>
      <protection/>
    </xf>
    <xf numFmtId="43" fontId="4" fillId="0" borderId="18" xfId="36" applyFont="1" applyBorder="1" applyAlignment="1">
      <alignment/>
    </xf>
    <xf numFmtId="0" fontId="4" fillId="0" borderId="18" xfId="46" applyFont="1" applyBorder="1">
      <alignment/>
      <protection/>
    </xf>
    <xf numFmtId="4" fontId="4" fillId="0" borderId="18" xfId="46" applyNumberFormat="1" applyFont="1" applyFill="1" applyBorder="1">
      <alignment/>
      <protection/>
    </xf>
    <xf numFmtId="4" fontId="4" fillId="0" borderId="18" xfId="46" applyNumberFormat="1" applyFont="1" applyBorder="1">
      <alignment/>
      <protection/>
    </xf>
    <xf numFmtId="4" fontId="4" fillId="0" borderId="11" xfId="46" applyNumberFormat="1" applyFont="1" applyBorder="1" applyAlignment="1">
      <alignment horizontal="right"/>
      <protection/>
    </xf>
    <xf numFmtId="4" fontId="4" fillId="0" borderId="18" xfId="46" applyNumberFormat="1" applyFont="1" applyFill="1" applyBorder="1" applyAlignment="1">
      <alignment horizontal="right"/>
      <protection/>
    </xf>
    <xf numFmtId="187" fontId="4" fillId="0" borderId="11" xfId="38" applyNumberFormat="1" applyFont="1" applyBorder="1" applyAlignment="1">
      <alignment horizontal="right"/>
    </xf>
    <xf numFmtId="43" fontId="4" fillId="0" borderId="18" xfId="38" applyNumberFormat="1" applyFont="1" applyFill="1" applyBorder="1" applyAlignment="1">
      <alignment horizontal="right"/>
    </xf>
    <xf numFmtId="0" fontId="4" fillId="0" borderId="13" xfId="46" applyFont="1" applyBorder="1">
      <alignment/>
      <protection/>
    </xf>
    <xf numFmtId="187" fontId="4" fillId="0" borderId="13" xfId="38" applyNumberFormat="1" applyFont="1" applyBorder="1" applyAlignment="1">
      <alignment horizontal="right"/>
    </xf>
    <xf numFmtId="0" fontId="4" fillId="0" borderId="21" xfId="46" applyFont="1" applyBorder="1">
      <alignment/>
      <protection/>
    </xf>
    <xf numFmtId="43" fontId="4" fillId="0" borderId="21" xfId="38" applyNumberFormat="1" applyFont="1" applyFill="1" applyBorder="1" applyAlignment="1">
      <alignment horizontal="right"/>
    </xf>
    <xf numFmtId="4" fontId="37" fillId="35" borderId="16" xfId="46" applyNumberFormat="1" applyFont="1" applyFill="1" applyBorder="1">
      <alignment/>
      <protection/>
    </xf>
    <xf numFmtId="4" fontId="37" fillId="35" borderId="23" xfId="46" applyNumberFormat="1" applyFont="1" applyFill="1" applyBorder="1">
      <alignment/>
      <protection/>
    </xf>
    <xf numFmtId="0" fontId="36" fillId="0" borderId="0" xfId="45" applyFont="1" applyFill="1" applyAlignment="1">
      <alignment horizontal="left"/>
      <protection/>
    </xf>
    <xf numFmtId="0" fontId="36" fillId="0" borderId="0" xfId="45" applyFont="1" applyFill="1" applyAlignment="1">
      <alignment horizontal="center"/>
      <protection/>
    </xf>
    <xf numFmtId="0" fontId="36" fillId="0" borderId="20" xfId="45" applyFont="1" applyFill="1" applyBorder="1" applyAlignment="1">
      <alignment horizontal="center"/>
      <protection/>
    </xf>
    <xf numFmtId="0" fontId="37" fillId="0" borderId="10" xfId="45" applyFont="1" applyFill="1" applyBorder="1" applyAlignment="1">
      <alignment horizontal="center"/>
      <protection/>
    </xf>
    <xf numFmtId="43" fontId="37" fillId="0" borderId="10" xfId="38" applyNumberFormat="1" applyFont="1" applyFill="1" applyBorder="1" applyAlignment="1">
      <alignment horizontal="center"/>
    </xf>
    <xf numFmtId="0" fontId="37" fillId="0" borderId="11" xfId="45" applyFont="1" applyFill="1" applyBorder="1">
      <alignment/>
      <protection/>
    </xf>
    <xf numFmtId="0" fontId="37" fillId="0" borderId="11" xfId="45" applyFont="1" applyFill="1" applyBorder="1" applyAlignment="1">
      <alignment horizontal="center"/>
      <protection/>
    </xf>
    <xf numFmtId="0" fontId="37" fillId="0" borderId="13" xfId="45" applyFont="1" applyFill="1" applyBorder="1" applyAlignment="1">
      <alignment horizontal="center"/>
      <protection/>
    </xf>
    <xf numFmtId="43" fontId="37" fillId="0" borderId="13" xfId="38" applyNumberFormat="1" applyFont="1" applyFill="1" applyBorder="1" applyAlignment="1">
      <alignment horizontal="center"/>
    </xf>
    <xf numFmtId="0" fontId="38" fillId="0" borderId="17" xfId="45" applyFont="1" applyFill="1" applyBorder="1">
      <alignment/>
      <protection/>
    </xf>
    <xf numFmtId="0" fontId="38" fillId="0" borderId="11" xfId="45" applyFont="1" applyFill="1" applyBorder="1" applyAlignment="1">
      <alignment horizontal="center"/>
      <protection/>
    </xf>
    <xf numFmtId="0" fontId="4" fillId="0" borderId="18" xfId="45" applyFont="1" applyFill="1" applyBorder="1">
      <alignment/>
      <protection/>
    </xf>
    <xf numFmtId="43" fontId="4" fillId="0" borderId="11" xfId="38" applyNumberFormat="1" applyFont="1" applyFill="1" applyBorder="1" applyAlignment="1">
      <alignment/>
    </xf>
    <xf numFmtId="0" fontId="37" fillId="0" borderId="17" xfId="45" applyFont="1" applyFill="1" applyBorder="1" applyAlignment="1">
      <alignment horizontal="left" vertical="center"/>
      <protection/>
    </xf>
    <xf numFmtId="49" fontId="4" fillId="0" borderId="11" xfId="45" applyNumberFormat="1" applyFont="1" applyFill="1" applyBorder="1" applyAlignment="1">
      <alignment horizontal="center"/>
      <protection/>
    </xf>
    <xf numFmtId="0" fontId="4" fillId="0" borderId="17" xfId="45" applyFont="1" applyFill="1" applyBorder="1">
      <alignment/>
      <protection/>
    </xf>
    <xf numFmtId="187" fontId="4" fillId="0" borderId="18" xfId="38" applyNumberFormat="1" applyFont="1" applyFill="1" applyBorder="1" applyAlignment="1">
      <alignment/>
    </xf>
    <xf numFmtId="0" fontId="37" fillId="0" borderId="17" xfId="45" applyFont="1" applyFill="1" applyBorder="1" applyAlignment="1">
      <alignment horizontal="center"/>
      <protection/>
    </xf>
    <xf numFmtId="3" fontId="37" fillId="7" borderId="23" xfId="45" applyNumberFormat="1" applyFont="1" applyFill="1" applyBorder="1">
      <alignment/>
      <protection/>
    </xf>
    <xf numFmtId="4" fontId="37" fillId="7" borderId="23" xfId="45" applyNumberFormat="1" applyFont="1" applyFill="1" applyBorder="1">
      <alignment/>
      <protection/>
    </xf>
    <xf numFmtId="0" fontId="4" fillId="0" borderId="18" xfId="45" applyFont="1" applyFill="1" applyBorder="1" applyAlignment="1">
      <alignment horizontal="center"/>
      <protection/>
    </xf>
    <xf numFmtId="3" fontId="4" fillId="0" borderId="18" xfId="45" applyNumberFormat="1" applyFont="1" applyFill="1" applyBorder="1">
      <alignment/>
      <protection/>
    </xf>
    <xf numFmtId="3" fontId="4" fillId="0" borderId="18" xfId="45" applyNumberFormat="1" applyFont="1" applyFill="1" applyBorder="1" applyAlignment="1">
      <alignment horizontal="right"/>
      <protection/>
    </xf>
    <xf numFmtId="3" fontId="37" fillId="7" borderId="23" xfId="45" applyNumberFormat="1" applyFont="1" applyFill="1" applyBorder="1" applyAlignment="1">
      <alignment horizontal="right"/>
      <protection/>
    </xf>
    <xf numFmtId="4" fontId="37" fillId="7" borderId="23" xfId="45" applyNumberFormat="1" applyFont="1" applyFill="1" applyBorder="1" applyAlignment="1">
      <alignment horizontal="right"/>
      <protection/>
    </xf>
    <xf numFmtId="0" fontId="38" fillId="0" borderId="17" xfId="45" applyFont="1" applyFill="1" applyBorder="1" applyAlignment="1">
      <alignment horizontal="left"/>
      <protection/>
    </xf>
    <xf numFmtId="3" fontId="37" fillId="0" borderId="18" xfId="45" applyNumberFormat="1" applyFont="1" applyFill="1" applyBorder="1">
      <alignment/>
      <protection/>
    </xf>
    <xf numFmtId="43" fontId="37" fillId="0" borderId="11" xfId="38" applyNumberFormat="1" applyFont="1" applyFill="1" applyBorder="1" applyAlignment="1">
      <alignment/>
    </xf>
    <xf numFmtId="0" fontId="4" fillId="0" borderId="11" xfId="45" applyFont="1" applyFill="1" applyBorder="1" applyAlignment="1">
      <alignment horizontal="center"/>
      <protection/>
    </xf>
    <xf numFmtId="0" fontId="37" fillId="0" borderId="17" xfId="45" applyFont="1" applyFill="1" applyBorder="1">
      <alignment/>
      <protection/>
    </xf>
    <xf numFmtId="0" fontId="37" fillId="0" borderId="21" xfId="45" applyFont="1" applyFill="1" applyBorder="1" applyAlignment="1">
      <alignment horizontal="center"/>
      <protection/>
    </xf>
    <xf numFmtId="3" fontId="37" fillId="7" borderId="22" xfId="45" applyNumberFormat="1" applyFont="1" applyFill="1" applyBorder="1">
      <alignment/>
      <protection/>
    </xf>
    <xf numFmtId="4" fontId="37" fillId="7" borderId="27" xfId="45" applyNumberFormat="1" applyFont="1" applyFill="1" applyBorder="1">
      <alignment/>
      <protection/>
    </xf>
    <xf numFmtId="0" fontId="37" fillId="0" borderId="16" xfId="45" applyFont="1" applyFill="1" applyBorder="1" applyAlignment="1">
      <alignment horizontal="center"/>
      <protection/>
    </xf>
    <xf numFmtId="3" fontId="39" fillId="35" borderId="28" xfId="45" applyNumberFormat="1" applyFont="1" applyFill="1" applyBorder="1">
      <alignment/>
      <protection/>
    </xf>
    <xf numFmtId="4" fontId="39" fillId="35" borderId="28" xfId="45" applyNumberFormat="1" applyFont="1" applyFill="1" applyBorder="1">
      <alignment/>
      <protection/>
    </xf>
    <xf numFmtId="0" fontId="37" fillId="0" borderId="0" xfId="45" applyFont="1" applyFill="1" applyBorder="1" applyAlignment="1">
      <alignment horizontal="center"/>
      <protection/>
    </xf>
    <xf numFmtId="3" fontId="37" fillId="0" borderId="0" xfId="45" applyNumberFormat="1" applyFont="1" applyFill="1" applyBorder="1">
      <alignment/>
      <protection/>
    </xf>
    <xf numFmtId="43" fontId="37" fillId="0" borderId="0" xfId="38" applyNumberFormat="1" applyFont="1" applyFill="1" applyBorder="1" applyAlignment="1">
      <alignment horizontal="center"/>
    </xf>
    <xf numFmtId="0" fontId="37" fillId="0" borderId="13" xfId="45" applyFont="1" applyFill="1" applyBorder="1">
      <alignment/>
      <protection/>
    </xf>
    <xf numFmtId="0" fontId="38" fillId="0" borderId="11" xfId="45" applyFont="1" applyFill="1" applyBorder="1" applyAlignment="1">
      <alignment horizontal="left"/>
      <protection/>
    </xf>
    <xf numFmtId="0" fontId="37" fillId="0" borderId="18" xfId="45" applyFont="1" applyFill="1" applyBorder="1" applyAlignment="1">
      <alignment horizontal="center"/>
      <protection/>
    </xf>
    <xf numFmtId="43" fontId="37" fillId="0" borderId="11" xfId="38" applyNumberFormat="1" applyFont="1" applyFill="1" applyBorder="1" applyAlignment="1">
      <alignment horizontal="center"/>
    </xf>
    <xf numFmtId="0" fontId="37" fillId="0" borderId="11" xfId="45" applyFont="1" applyFill="1" applyBorder="1" applyAlignment="1">
      <alignment horizontal="left"/>
      <protection/>
    </xf>
    <xf numFmtId="43" fontId="4" fillId="0" borderId="11" xfId="38" applyNumberFormat="1" applyFont="1" applyFill="1" applyBorder="1" applyAlignment="1">
      <alignment horizontal="center"/>
    </xf>
    <xf numFmtId="0" fontId="4" fillId="0" borderId="11" xfId="45" applyFont="1" applyFill="1" applyBorder="1" applyAlignment="1">
      <alignment horizontal="left"/>
      <protection/>
    </xf>
    <xf numFmtId="0" fontId="4" fillId="0" borderId="17" xfId="45" applyFont="1" applyFill="1" applyBorder="1" applyAlignment="1">
      <alignment horizontal="left"/>
      <protection/>
    </xf>
    <xf numFmtId="0" fontId="4" fillId="0" borderId="19" xfId="45" applyFont="1" applyFill="1" applyBorder="1" applyAlignment="1">
      <alignment horizontal="center"/>
      <protection/>
    </xf>
    <xf numFmtId="4" fontId="37" fillId="7" borderId="23" xfId="45" applyNumberFormat="1" applyFont="1" applyFill="1" applyBorder="1" applyAlignment="1">
      <alignment horizontal="center"/>
      <protection/>
    </xf>
    <xf numFmtId="43" fontId="37" fillId="7" borderId="16" xfId="38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43" fontId="40" fillId="0" borderId="0" xfId="36" applyFont="1" applyAlignment="1">
      <alignment/>
    </xf>
    <xf numFmtId="0" fontId="41" fillId="0" borderId="0" xfId="0" applyFont="1" applyAlignment="1">
      <alignment horizontal="center"/>
    </xf>
    <xf numFmtId="0" fontId="36" fillId="0" borderId="16" xfId="0" applyFont="1" applyBorder="1" applyAlignment="1">
      <alignment horizontal="center"/>
    </xf>
    <xf numFmtId="43" fontId="36" fillId="0" borderId="16" xfId="36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25" xfId="0" applyFont="1" applyBorder="1" applyAlignment="1">
      <alignment/>
    </xf>
    <xf numFmtId="4" fontId="40" fillId="0" borderId="25" xfId="0" applyNumberFormat="1" applyFont="1" applyBorder="1" applyAlignment="1">
      <alignment/>
    </xf>
    <xf numFmtId="43" fontId="40" fillId="0" borderId="10" xfId="36" applyFont="1" applyBorder="1" applyAlignment="1">
      <alignment horizontal="center"/>
    </xf>
    <xf numFmtId="43" fontId="40" fillId="0" borderId="10" xfId="36" applyFont="1" applyBorder="1" applyAlignment="1">
      <alignment/>
    </xf>
    <xf numFmtId="4" fontId="40" fillId="0" borderId="26" xfId="0" applyNumberFormat="1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7" xfId="0" applyFont="1" applyBorder="1" applyAlignment="1">
      <alignment/>
    </xf>
    <xf numFmtId="4" fontId="40" fillId="0" borderId="17" xfId="0" applyNumberFormat="1" applyFont="1" applyBorder="1" applyAlignment="1">
      <alignment/>
    </xf>
    <xf numFmtId="43" fontId="40" fillId="0" borderId="11" xfId="36" applyFont="1" applyBorder="1" applyAlignment="1">
      <alignment horizontal="center"/>
    </xf>
    <xf numFmtId="43" fontId="40" fillId="0" borderId="11" xfId="36" applyFont="1" applyBorder="1" applyAlignment="1">
      <alignment/>
    </xf>
    <xf numFmtId="4" fontId="40" fillId="0" borderId="18" xfId="0" applyNumberFormat="1" applyFont="1" applyBorder="1" applyAlignment="1">
      <alignment/>
    </xf>
    <xf numFmtId="43" fontId="40" fillId="0" borderId="13" xfId="36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4" fontId="36" fillId="0" borderId="16" xfId="0" applyNumberFormat="1" applyFont="1" applyBorder="1" applyAlignment="1">
      <alignment/>
    </xf>
    <xf numFmtId="43" fontId="36" fillId="0" borderId="16" xfId="36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view="pageBreakPreview" zoomScale="95" zoomScaleSheetLayoutView="95" zoomScalePageLayoutView="0" workbookViewId="0" topLeftCell="A13">
      <selection activeCell="A8" sqref="A8"/>
    </sheetView>
  </sheetViews>
  <sheetFormatPr defaultColWidth="9.140625" defaultRowHeight="15"/>
  <cols>
    <col min="1" max="1" width="45.8515625" style="6" customWidth="1"/>
    <col min="2" max="2" width="5.421875" style="6" customWidth="1"/>
    <col min="3" max="4" width="13.421875" style="6" customWidth="1"/>
    <col min="5" max="5" width="28.00390625" style="0" customWidth="1"/>
  </cols>
  <sheetData>
    <row r="1" spans="1:4" ht="21">
      <c r="A1" s="80" t="s">
        <v>0</v>
      </c>
      <c r="B1" s="80"/>
      <c r="C1" s="80"/>
      <c r="D1" s="80"/>
    </row>
    <row r="2" spans="1:4" ht="21">
      <c r="A2" s="80" t="s">
        <v>17</v>
      </c>
      <c r="B2" s="80"/>
      <c r="C2" s="80"/>
      <c r="D2" s="80"/>
    </row>
    <row r="3" spans="1:4" ht="21">
      <c r="A3" s="81" t="s">
        <v>201</v>
      </c>
      <c r="B3" s="81"/>
      <c r="C3" s="81"/>
      <c r="D3" s="81"/>
    </row>
    <row r="4" spans="1:4" ht="19.5">
      <c r="A4" s="82" t="s">
        <v>1</v>
      </c>
      <c r="B4" s="83" t="s">
        <v>2</v>
      </c>
      <c r="C4" s="84" t="s">
        <v>3</v>
      </c>
      <c r="D4" s="83" t="s">
        <v>4</v>
      </c>
    </row>
    <row r="5" spans="1:4" ht="19.5">
      <c r="A5" s="85"/>
      <c r="B5" s="86" t="s">
        <v>5</v>
      </c>
      <c r="C5" s="87" t="s">
        <v>6</v>
      </c>
      <c r="D5" s="86" t="s">
        <v>6</v>
      </c>
    </row>
    <row r="6" spans="1:4" ht="19.5">
      <c r="A6" s="88" t="s">
        <v>7</v>
      </c>
      <c r="B6" s="88"/>
      <c r="C6" s="89"/>
      <c r="D6" s="90"/>
    </row>
    <row r="7" spans="1:4" ht="19.5">
      <c r="A7" s="91" t="s">
        <v>8</v>
      </c>
      <c r="B7" s="91"/>
      <c r="C7" s="92">
        <v>32834411.64</v>
      </c>
      <c r="D7" s="93"/>
    </row>
    <row r="8" spans="1:4" ht="19.5">
      <c r="A8" s="91" t="s">
        <v>9</v>
      </c>
      <c r="B8" s="91"/>
      <c r="C8" s="92">
        <v>13790293.67</v>
      </c>
      <c r="D8" s="93"/>
    </row>
    <row r="9" spans="1:4" ht="19.5">
      <c r="A9" s="91" t="s">
        <v>10</v>
      </c>
      <c r="B9" s="91"/>
      <c r="C9" s="92">
        <v>12608.04</v>
      </c>
      <c r="D9" s="93"/>
    </row>
    <row r="10" spans="1:4" ht="19.5">
      <c r="A10" s="91" t="s">
        <v>11</v>
      </c>
      <c r="B10" s="91"/>
      <c r="C10" s="92">
        <v>4004230.06</v>
      </c>
      <c r="D10" s="93"/>
    </row>
    <row r="11" spans="1:4" ht="19.5">
      <c r="A11" s="91" t="s">
        <v>12</v>
      </c>
      <c r="B11" s="91"/>
      <c r="C11" s="92">
        <v>6304042.49</v>
      </c>
      <c r="D11" s="93"/>
    </row>
    <row r="12" spans="1:4" ht="19.5">
      <c r="A12" s="91" t="s">
        <v>202</v>
      </c>
      <c r="B12" s="91"/>
      <c r="C12" s="92">
        <v>487650</v>
      </c>
      <c r="D12" s="93"/>
    </row>
    <row r="13" spans="1:5" ht="19.5">
      <c r="A13" s="91" t="s">
        <v>13</v>
      </c>
      <c r="B13" s="91"/>
      <c r="C13" s="94">
        <v>1600000</v>
      </c>
      <c r="D13" s="95"/>
      <c r="E13" s="1">
        <f>SUM(C7:C13)</f>
        <v>59033235.900000006</v>
      </c>
    </row>
    <row r="14" spans="1:5" ht="19.5">
      <c r="A14" s="91" t="s">
        <v>14</v>
      </c>
      <c r="B14" s="91"/>
      <c r="C14" s="94">
        <v>143000</v>
      </c>
      <c r="D14" s="95"/>
      <c r="E14" s="1"/>
    </row>
    <row r="15" spans="1:4" ht="19.5">
      <c r="A15" s="91" t="s">
        <v>203</v>
      </c>
      <c r="B15" s="91"/>
      <c r="C15" s="94">
        <v>1398862.48</v>
      </c>
      <c r="D15" s="95"/>
    </row>
    <row r="16" spans="1:4" ht="19.5">
      <c r="A16" s="91" t="s">
        <v>204</v>
      </c>
      <c r="B16" s="91"/>
      <c r="C16" s="94">
        <v>38032</v>
      </c>
      <c r="D16" s="95"/>
    </row>
    <row r="17" spans="1:4" ht="19.5">
      <c r="A17" s="91" t="s">
        <v>18</v>
      </c>
      <c r="B17" s="91"/>
      <c r="C17" s="94">
        <v>8486722.25</v>
      </c>
      <c r="D17" s="95"/>
    </row>
    <row r="18" spans="1:4" ht="19.5">
      <c r="A18" s="91" t="s">
        <v>19</v>
      </c>
      <c r="B18" s="91"/>
      <c r="C18" s="94">
        <v>536840</v>
      </c>
      <c r="D18" s="95"/>
    </row>
    <row r="19" spans="1:4" ht="19.5">
      <c r="A19" s="91" t="s">
        <v>20</v>
      </c>
      <c r="B19" s="91"/>
      <c r="C19" s="94">
        <v>9990</v>
      </c>
      <c r="D19" s="95"/>
    </row>
    <row r="20" spans="1:4" ht="19.5">
      <c r="A20" s="91" t="s">
        <v>15</v>
      </c>
      <c r="B20" s="91"/>
      <c r="C20" s="93"/>
      <c r="D20" s="94">
        <v>20581643.84</v>
      </c>
    </row>
    <row r="21" spans="1:4" ht="19.5">
      <c r="A21" s="91" t="s">
        <v>16</v>
      </c>
      <c r="B21" s="91"/>
      <c r="C21" s="93"/>
      <c r="D21" s="94">
        <v>16919491.78</v>
      </c>
    </row>
    <row r="22" spans="1:4" ht="19.5">
      <c r="A22" s="91" t="s">
        <v>164</v>
      </c>
      <c r="B22" s="96"/>
      <c r="C22" s="93"/>
      <c r="D22" s="97">
        <v>23447339.15</v>
      </c>
    </row>
    <row r="23" spans="1:4" ht="19.5">
      <c r="A23" s="91" t="s">
        <v>205</v>
      </c>
      <c r="B23" s="91"/>
      <c r="C23" s="93"/>
      <c r="D23" s="94">
        <v>4798895</v>
      </c>
    </row>
    <row r="24" spans="1:4" ht="19.5">
      <c r="A24" s="91" t="s">
        <v>165</v>
      </c>
      <c r="B24" s="91"/>
      <c r="C24" s="95"/>
      <c r="D24" s="94">
        <v>706809.8</v>
      </c>
    </row>
    <row r="25" spans="1:4" ht="19.5">
      <c r="A25" s="91" t="s">
        <v>206</v>
      </c>
      <c r="B25" s="91"/>
      <c r="C25" s="95"/>
      <c r="D25" s="94">
        <v>1398862.48</v>
      </c>
    </row>
    <row r="26" spans="1:4" ht="19.5">
      <c r="A26" s="91" t="s">
        <v>207</v>
      </c>
      <c r="B26" s="91"/>
      <c r="C26" s="95"/>
      <c r="D26" s="94">
        <v>38032</v>
      </c>
    </row>
    <row r="27" spans="1:4" s="7" customFormat="1" ht="19.5">
      <c r="A27" s="91" t="s">
        <v>36</v>
      </c>
      <c r="B27" s="98"/>
      <c r="C27" s="93"/>
      <c r="D27" s="99">
        <v>1600000</v>
      </c>
    </row>
    <row r="28" spans="1:4" s="7" customFormat="1" ht="19.5">
      <c r="A28" s="100" t="s">
        <v>37</v>
      </c>
      <c r="B28" s="101"/>
      <c r="C28" s="102"/>
      <c r="D28" s="103">
        <v>155608.58</v>
      </c>
    </row>
    <row r="29" spans="1:4" s="7" customFormat="1" ht="19.5">
      <c r="A29" s="2"/>
      <c r="B29" s="2"/>
      <c r="C29" s="104">
        <f>SUM(C7:C28)</f>
        <v>69646682.63</v>
      </c>
      <c r="D29" s="105">
        <f>SUM(D20:D28)</f>
        <v>69646682.63</v>
      </c>
    </row>
    <row r="30" spans="1:4" s="7" customFormat="1" ht="19.5">
      <c r="A30" s="3"/>
      <c r="B30" s="3"/>
      <c r="C30" s="3"/>
      <c r="D30" s="4"/>
    </row>
    <row r="31" spans="1:4" s="7" customFormat="1" ht="19.5">
      <c r="A31" s="3"/>
      <c r="B31" s="3"/>
      <c r="C31" s="3"/>
      <c r="D31" s="4"/>
    </row>
    <row r="32" spans="1:4" s="7" customFormat="1" ht="14.25">
      <c r="A32" s="8"/>
      <c r="B32" s="8"/>
      <c r="C32" s="8"/>
      <c r="D32" s="8"/>
    </row>
    <row r="33" spans="1:4" s="7" customFormat="1" ht="14.25">
      <c r="A33" s="8"/>
      <c r="B33" s="8"/>
      <c r="C33" s="8"/>
      <c r="D33" s="8"/>
    </row>
    <row r="34" spans="1:4" s="7" customFormat="1" ht="14.25">
      <c r="A34" s="8"/>
      <c r="B34" s="8"/>
      <c r="C34" s="8"/>
      <c r="D34" s="8"/>
    </row>
    <row r="42" spans="1:4" ht="14.25">
      <c r="A42" s="4"/>
      <c r="B42" s="4"/>
      <c r="C42" s="4"/>
      <c r="D42" s="4"/>
    </row>
    <row r="43" spans="1:4" ht="14.25">
      <c r="A43" s="4"/>
      <c r="B43" s="4"/>
      <c r="C43" s="4"/>
      <c r="D43" s="4"/>
    </row>
    <row r="44" spans="1:4" ht="14.25">
      <c r="A44" s="4"/>
      <c r="B44" s="4"/>
      <c r="C44" s="4"/>
      <c r="D44" s="4"/>
    </row>
    <row r="45" spans="1:4" ht="14.25">
      <c r="A45" s="5"/>
      <c r="B45" s="4"/>
      <c r="C45" s="4"/>
      <c r="D45" s="4"/>
    </row>
  </sheetData>
  <sheetProtection/>
  <mergeCells count="3">
    <mergeCell ref="A1:D1"/>
    <mergeCell ref="A2:D2"/>
    <mergeCell ref="A3:D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49">
      <selection activeCell="A70" sqref="A70"/>
    </sheetView>
  </sheetViews>
  <sheetFormatPr defaultColWidth="9.140625" defaultRowHeight="15"/>
  <cols>
    <col min="1" max="1" width="63.7109375" style="0" customWidth="1"/>
    <col min="2" max="2" width="9.00390625" style="0" customWidth="1"/>
    <col min="3" max="3" width="12.421875" style="0" customWidth="1"/>
    <col min="4" max="4" width="15.421875" style="0" customWidth="1"/>
    <col min="5" max="5" width="9.00390625" style="0" customWidth="1"/>
  </cols>
  <sheetData>
    <row r="1" spans="1:4" ht="18.75" customHeight="1">
      <c r="A1" s="106" t="s">
        <v>208</v>
      </c>
      <c r="B1" s="106"/>
      <c r="C1" s="106"/>
      <c r="D1" s="106"/>
    </row>
    <row r="2" spans="1:4" ht="18.75" customHeight="1">
      <c r="A2" s="107" t="s">
        <v>38</v>
      </c>
      <c r="B2" s="107"/>
      <c r="C2" s="107"/>
      <c r="D2" s="107"/>
    </row>
    <row r="3" spans="1:4" ht="18.75" customHeight="1">
      <c r="A3" s="108" t="s">
        <v>209</v>
      </c>
      <c r="B3" s="108"/>
      <c r="C3" s="108"/>
      <c r="D3" s="108"/>
    </row>
    <row r="4" spans="1:4" ht="18.75" customHeight="1">
      <c r="A4" s="109" t="s">
        <v>1</v>
      </c>
      <c r="B4" s="109" t="s">
        <v>39</v>
      </c>
      <c r="C4" s="109" t="s">
        <v>35</v>
      </c>
      <c r="D4" s="110" t="s">
        <v>166</v>
      </c>
    </row>
    <row r="5" spans="1:4" ht="18.75" customHeight="1">
      <c r="A5" s="111"/>
      <c r="B5" s="112"/>
      <c r="C5" s="113" t="s">
        <v>33</v>
      </c>
      <c r="D5" s="114"/>
    </row>
    <row r="6" spans="1:4" ht="18.75" customHeight="1">
      <c r="A6" s="115" t="s">
        <v>40</v>
      </c>
      <c r="B6" s="116"/>
      <c r="C6" s="117"/>
      <c r="D6" s="118"/>
    </row>
    <row r="7" spans="1:4" ht="18.75" customHeight="1">
      <c r="A7" s="119" t="s">
        <v>210</v>
      </c>
      <c r="B7" s="120" t="s">
        <v>167</v>
      </c>
      <c r="C7" s="117"/>
      <c r="D7" s="118"/>
    </row>
    <row r="8" spans="1:4" ht="18.75" customHeight="1">
      <c r="A8" s="121" t="s">
        <v>41</v>
      </c>
      <c r="B8" s="120" t="s">
        <v>168</v>
      </c>
      <c r="C8" s="122">
        <v>340000</v>
      </c>
      <c r="D8" s="118">
        <v>72161</v>
      </c>
    </row>
    <row r="9" spans="1:4" ht="18.75" customHeight="1">
      <c r="A9" s="121" t="s">
        <v>42</v>
      </c>
      <c r="B9" s="120" t="s">
        <v>169</v>
      </c>
      <c r="C9" s="122">
        <v>150000</v>
      </c>
      <c r="D9" s="118">
        <v>84869.51</v>
      </c>
    </row>
    <row r="10" spans="1:4" ht="18.75" customHeight="1">
      <c r="A10" s="121" t="s">
        <v>43</v>
      </c>
      <c r="B10" s="120" t="s">
        <v>170</v>
      </c>
      <c r="C10" s="122">
        <v>145000</v>
      </c>
      <c r="D10" s="118">
        <v>11880</v>
      </c>
    </row>
    <row r="11" spans="1:4" ht="18.75" customHeight="1">
      <c r="A11" s="123" t="s">
        <v>34</v>
      </c>
      <c r="B11" s="112"/>
      <c r="C11" s="124">
        <f>SUM(C8:C10)</f>
        <v>635000</v>
      </c>
      <c r="D11" s="125">
        <f>SUM(D8:D10)</f>
        <v>168910.51</v>
      </c>
    </row>
    <row r="12" spans="1:4" ht="18.75" customHeight="1">
      <c r="A12" s="115" t="s">
        <v>44</v>
      </c>
      <c r="B12" s="120" t="s">
        <v>171</v>
      </c>
      <c r="C12" s="126"/>
      <c r="D12" s="118"/>
    </row>
    <row r="13" spans="1:4" ht="18.75" customHeight="1">
      <c r="A13" s="121" t="s">
        <v>45</v>
      </c>
      <c r="B13" s="120" t="s">
        <v>172</v>
      </c>
      <c r="C13" s="127">
        <v>410000</v>
      </c>
      <c r="D13" s="118">
        <v>154680</v>
      </c>
    </row>
    <row r="14" spans="1:4" ht="18.75" customHeight="1">
      <c r="A14" s="121" t="s">
        <v>46</v>
      </c>
      <c r="B14" s="120" t="s">
        <v>173</v>
      </c>
      <c r="C14" s="127">
        <v>3000</v>
      </c>
      <c r="D14" s="118">
        <v>2080</v>
      </c>
    </row>
    <row r="15" spans="1:4" ht="18.75" customHeight="1">
      <c r="A15" s="121" t="s">
        <v>47</v>
      </c>
      <c r="B15" s="120" t="s">
        <v>174</v>
      </c>
      <c r="C15" s="127">
        <v>50000</v>
      </c>
      <c r="D15" s="118">
        <v>10140</v>
      </c>
    </row>
    <row r="16" spans="1:4" ht="18.75" customHeight="1">
      <c r="A16" s="121" t="s">
        <v>48</v>
      </c>
      <c r="B16" s="120" t="s">
        <v>175</v>
      </c>
      <c r="C16" s="127">
        <v>48000</v>
      </c>
      <c r="D16" s="118">
        <v>10600</v>
      </c>
    </row>
    <row r="17" spans="1:4" ht="18.75" customHeight="1">
      <c r="A17" s="121" t="s">
        <v>49</v>
      </c>
      <c r="B17" s="120" t="s">
        <v>176</v>
      </c>
      <c r="C17" s="127">
        <v>10000</v>
      </c>
      <c r="D17" s="118">
        <v>680</v>
      </c>
    </row>
    <row r="18" spans="1:4" ht="18.75" customHeight="1">
      <c r="A18" s="121" t="s">
        <v>50</v>
      </c>
      <c r="B18" s="120" t="s">
        <v>177</v>
      </c>
      <c r="C18" s="127">
        <v>3000</v>
      </c>
      <c r="D18" s="118">
        <v>2840</v>
      </c>
    </row>
    <row r="19" spans="1:4" ht="18.75" customHeight="1">
      <c r="A19" s="123" t="s">
        <v>34</v>
      </c>
      <c r="B19" s="112"/>
      <c r="C19" s="124">
        <f>SUM(C13:C18)</f>
        <v>524000</v>
      </c>
      <c r="D19" s="125">
        <f>SUM(D13:D18)</f>
        <v>181020</v>
      </c>
    </row>
    <row r="20" spans="1:4" ht="18.75" customHeight="1">
      <c r="A20" s="115" t="s">
        <v>51</v>
      </c>
      <c r="B20" s="120" t="s">
        <v>178</v>
      </c>
      <c r="C20" s="117"/>
      <c r="D20" s="118"/>
    </row>
    <row r="21" spans="1:4" ht="18.75" customHeight="1">
      <c r="A21" s="121" t="s">
        <v>52</v>
      </c>
      <c r="B21" s="120" t="s">
        <v>179</v>
      </c>
      <c r="C21" s="127">
        <v>140000</v>
      </c>
      <c r="D21" s="118">
        <v>140630</v>
      </c>
    </row>
    <row r="22" spans="1:4" ht="18.75" customHeight="1">
      <c r="A22" s="121" t="s">
        <v>53</v>
      </c>
      <c r="B22" s="120" t="s">
        <v>180</v>
      </c>
      <c r="C22" s="127">
        <v>100000</v>
      </c>
      <c r="D22" s="118">
        <v>76506.29</v>
      </c>
    </row>
    <row r="23" spans="1:4" ht="18.75" customHeight="1">
      <c r="A23" s="121" t="s">
        <v>54</v>
      </c>
      <c r="B23" s="120" t="s">
        <v>181</v>
      </c>
      <c r="C23" s="128">
        <v>3000</v>
      </c>
      <c r="D23" s="118"/>
    </row>
    <row r="24" spans="1:4" ht="18.75" customHeight="1">
      <c r="A24" s="123" t="s">
        <v>34</v>
      </c>
      <c r="B24" s="112"/>
      <c r="C24" s="129">
        <f>SUM(C21:C23)</f>
        <v>243000</v>
      </c>
      <c r="D24" s="130">
        <f>SUM(D21:D23)</f>
        <v>217136.28999999998</v>
      </c>
    </row>
    <row r="25" spans="1:4" ht="18.75" customHeight="1">
      <c r="A25" s="131" t="s">
        <v>55</v>
      </c>
      <c r="B25" s="120" t="s">
        <v>182</v>
      </c>
      <c r="C25" s="117"/>
      <c r="D25" s="118"/>
    </row>
    <row r="26" spans="1:4" ht="18.75" customHeight="1">
      <c r="A26" s="121" t="s">
        <v>56</v>
      </c>
      <c r="B26" s="120" t="s">
        <v>183</v>
      </c>
      <c r="C26" s="127">
        <v>5000</v>
      </c>
      <c r="D26" s="118">
        <v>3070</v>
      </c>
    </row>
    <row r="27" spans="1:4" ht="18.75" customHeight="1">
      <c r="A27" s="121" t="s">
        <v>57</v>
      </c>
      <c r="B27" s="120" t="s">
        <v>184</v>
      </c>
      <c r="C27" s="127">
        <v>30000</v>
      </c>
      <c r="D27" s="118">
        <v>18800</v>
      </c>
    </row>
    <row r="28" spans="1:4" ht="18.75" customHeight="1">
      <c r="A28" s="121" t="s">
        <v>58</v>
      </c>
      <c r="B28" s="120" t="s">
        <v>185</v>
      </c>
      <c r="C28" s="127">
        <v>20000</v>
      </c>
      <c r="D28" s="118">
        <v>8650</v>
      </c>
    </row>
    <row r="29" spans="1:4" ht="18.75" customHeight="1">
      <c r="A29" s="123" t="s">
        <v>34</v>
      </c>
      <c r="B29" s="112"/>
      <c r="C29" s="124">
        <f>SUM(C26:C28)</f>
        <v>55000</v>
      </c>
      <c r="D29" s="125">
        <f>SUM(D26:D28)</f>
        <v>30520</v>
      </c>
    </row>
    <row r="30" spans="1:4" ht="18.75" customHeight="1">
      <c r="A30" s="131" t="s">
        <v>59</v>
      </c>
      <c r="B30" s="112"/>
      <c r="C30" s="132"/>
      <c r="D30" s="133"/>
    </row>
    <row r="31" spans="1:4" ht="18.75" customHeight="1">
      <c r="A31" s="131" t="s">
        <v>211</v>
      </c>
      <c r="B31" s="120" t="s">
        <v>186</v>
      </c>
      <c r="C31" s="132"/>
      <c r="D31" s="133"/>
    </row>
    <row r="32" spans="1:4" ht="18.75" customHeight="1">
      <c r="A32" s="121" t="s">
        <v>60</v>
      </c>
      <c r="B32" s="134">
        <v>1001</v>
      </c>
      <c r="C32" s="127">
        <v>6000000</v>
      </c>
      <c r="D32" s="118"/>
    </row>
    <row r="33" spans="1:4" ht="18.75" customHeight="1">
      <c r="A33" s="121" t="s">
        <v>61</v>
      </c>
      <c r="B33" s="134">
        <v>1001</v>
      </c>
      <c r="C33" s="127">
        <v>3500000</v>
      </c>
      <c r="D33" s="118">
        <v>1219578.11</v>
      </c>
    </row>
    <row r="34" spans="1:4" ht="18.75" customHeight="1">
      <c r="A34" s="121" t="s">
        <v>62</v>
      </c>
      <c r="B34" s="134">
        <v>1005</v>
      </c>
      <c r="C34" s="127">
        <v>1500000</v>
      </c>
      <c r="D34" s="118">
        <v>681437.23</v>
      </c>
    </row>
    <row r="35" spans="1:4" ht="18.75" customHeight="1">
      <c r="A35" s="121" t="s">
        <v>63</v>
      </c>
      <c r="B35" s="134">
        <v>1006</v>
      </c>
      <c r="C35" s="127">
        <v>4000000</v>
      </c>
      <c r="D35" s="118">
        <v>936470.54</v>
      </c>
    </row>
    <row r="36" spans="1:4" ht="18.75" customHeight="1">
      <c r="A36" s="121" t="s">
        <v>64</v>
      </c>
      <c r="B36" s="134">
        <v>1010</v>
      </c>
      <c r="C36" s="127">
        <v>50000</v>
      </c>
      <c r="D36" s="118">
        <v>20033.72</v>
      </c>
    </row>
    <row r="37" spans="1:4" ht="18.75" customHeight="1">
      <c r="A37" s="121" t="s">
        <v>65</v>
      </c>
      <c r="B37" s="134">
        <v>1011</v>
      </c>
      <c r="C37" s="127">
        <v>120000</v>
      </c>
      <c r="D37" s="118">
        <v>53098.74</v>
      </c>
    </row>
    <row r="38" spans="1:4" ht="18.75" customHeight="1">
      <c r="A38" s="121" t="s">
        <v>66</v>
      </c>
      <c r="B38" s="134">
        <v>1013</v>
      </c>
      <c r="C38" s="127">
        <v>1000000</v>
      </c>
      <c r="D38" s="118"/>
    </row>
    <row r="39" spans="1:4" ht="18.75" customHeight="1">
      <c r="A39" s="121" t="s">
        <v>67</v>
      </c>
      <c r="B39" s="134">
        <v>1004</v>
      </c>
      <c r="C39" s="127"/>
      <c r="D39" s="118">
        <v>4247.01</v>
      </c>
    </row>
    <row r="40" spans="1:4" ht="18.75" customHeight="1">
      <c r="A40" s="123"/>
      <c r="B40" s="112"/>
      <c r="C40" s="124">
        <f>SUM(C32:C39)</f>
        <v>16170000</v>
      </c>
      <c r="D40" s="125">
        <f>SUM(D32:D39)</f>
        <v>2914865.35</v>
      </c>
    </row>
    <row r="41" spans="1:4" ht="18.75" customHeight="1">
      <c r="A41" s="115" t="s">
        <v>68</v>
      </c>
      <c r="B41" s="116"/>
      <c r="C41" s="117"/>
      <c r="D41" s="118"/>
    </row>
    <row r="42" spans="1:4" ht="18.75" customHeight="1">
      <c r="A42" s="135" t="s">
        <v>212</v>
      </c>
      <c r="B42" s="134">
        <v>2000</v>
      </c>
      <c r="C42" s="117"/>
      <c r="D42" s="118"/>
    </row>
    <row r="43" spans="1:4" ht="18.75" customHeight="1">
      <c r="A43" s="121" t="s">
        <v>69</v>
      </c>
      <c r="B43" s="134">
        <v>2002</v>
      </c>
      <c r="C43" s="127">
        <v>18000000</v>
      </c>
      <c r="D43" s="118">
        <v>19934887</v>
      </c>
    </row>
    <row r="44" spans="1:4" ht="18.75" customHeight="1">
      <c r="A44" s="121" t="s">
        <v>70</v>
      </c>
      <c r="B44" s="134"/>
      <c r="C44" s="127"/>
      <c r="D44" s="118"/>
    </row>
    <row r="45" spans="1:4" ht="18.75" customHeight="1" thickBot="1">
      <c r="A45" s="113" t="s">
        <v>34</v>
      </c>
      <c r="B45" s="136"/>
      <c r="C45" s="137">
        <f>SUM(C43:C44)</f>
        <v>18000000</v>
      </c>
      <c r="D45" s="138">
        <f>SUM(D43:D44)</f>
        <v>19934887</v>
      </c>
    </row>
    <row r="46" spans="1:4" ht="18.75" customHeight="1" thickBot="1">
      <c r="A46" s="139" t="s">
        <v>213</v>
      </c>
      <c r="B46" s="139"/>
      <c r="C46" s="140">
        <f>C11+C19+C24+C29+C40+C45</f>
        <v>35627000</v>
      </c>
      <c r="D46" s="141">
        <f>D11+D19+D24+D29+D40+D45</f>
        <v>23447339.15</v>
      </c>
    </row>
    <row r="47" spans="1:4" ht="21" customHeight="1">
      <c r="A47" s="142"/>
      <c r="B47" s="142"/>
      <c r="C47" s="143"/>
      <c r="D47" s="144"/>
    </row>
    <row r="48" spans="1:4" ht="21" customHeight="1">
      <c r="A48" s="142"/>
      <c r="B48" s="142" t="s">
        <v>71</v>
      </c>
      <c r="C48" s="143"/>
      <c r="D48" s="144"/>
    </row>
    <row r="49" spans="1:4" ht="21" customHeight="1">
      <c r="A49" s="109" t="s">
        <v>1</v>
      </c>
      <c r="B49" s="109" t="s">
        <v>39</v>
      </c>
      <c r="C49" s="109" t="s">
        <v>35</v>
      </c>
      <c r="D49" s="110" t="s">
        <v>166</v>
      </c>
    </row>
    <row r="50" spans="1:4" ht="21" customHeight="1">
      <c r="A50" s="145"/>
      <c r="B50" s="113"/>
      <c r="C50" s="113" t="s">
        <v>33</v>
      </c>
      <c r="D50" s="114"/>
    </row>
    <row r="51" spans="1:4" ht="21" customHeight="1">
      <c r="A51" s="146" t="s">
        <v>72</v>
      </c>
      <c r="B51" s="147"/>
      <c r="C51" s="132"/>
      <c r="D51" s="148"/>
    </row>
    <row r="52" spans="1:4" ht="21" customHeight="1">
      <c r="A52" s="149" t="s">
        <v>214</v>
      </c>
      <c r="B52" s="126">
        <v>3000</v>
      </c>
      <c r="C52" s="132"/>
      <c r="D52" s="150"/>
    </row>
    <row r="53" spans="1:4" ht="21" customHeight="1">
      <c r="A53" s="151" t="s">
        <v>73</v>
      </c>
      <c r="B53" s="126">
        <v>3001</v>
      </c>
      <c r="C53" s="132"/>
      <c r="D53" s="150"/>
    </row>
    <row r="54" spans="1:4" ht="21" customHeight="1">
      <c r="A54" s="152" t="s">
        <v>74</v>
      </c>
      <c r="B54" s="134">
        <v>3002</v>
      </c>
      <c r="C54" s="132"/>
      <c r="D54" s="150"/>
    </row>
    <row r="55" spans="1:4" ht="21" customHeight="1">
      <c r="A55" s="152" t="s">
        <v>75</v>
      </c>
      <c r="B55" s="134">
        <v>3003</v>
      </c>
      <c r="C55" s="132"/>
      <c r="D55" s="150">
        <v>1373000</v>
      </c>
    </row>
    <row r="56" spans="1:4" ht="21" customHeight="1">
      <c r="A56" s="152" t="s">
        <v>187</v>
      </c>
      <c r="B56" s="134"/>
      <c r="C56" s="132"/>
      <c r="D56" s="150"/>
    </row>
    <row r="57" spans="1:4" ht="21" customHeight="1">
      <c r="A57" s="152" t="s">
        <v>76</v>
      </c>
      <c r="B57" s="134">
        <v>3004</v>
      </c>
      <c r="C57" s="132"/>
      <c r="D57" s="150">
        <v>7449000</v>
      </c>
    </row>
    <row r="58" spans="1:4" ht="21" customHeight="1">
      <c r="A58" s="152" t="s">
        <v>77</v>
      </c>
      <c r="B58" s="134">
        <v>3005</v>
      </c>
      <c r="C58" s="132"/>
      <c r="D58" s="150"/>
    </row>
    <row r="59" spans="1:4" ht="21" customHeight="1">
      <c r="A59" s="152" t="s">
        <v>78</v>
      </c>
      <c r="B59" s="134">
        <v>3006</v>
      </c>
      <c r="C59" s="132"/>
      <c r="D59" s="150">
        <v>24570</v>
      </c>
    </row>
    <row r="60" spans="1:4" ht="21" customHeight="1">
      <c r="A60" s="152" t="s">
        <v>79</v>
      </c>
      <c r="B60" s="134">
        <v>3007</v>
      </c>
      <c r="C60" s="132"/>
      <c r="D60" s="150">
        <v>491273</v>
      </c>
    </row>
    <row r="61" spans="1:4" ht="21" customHeight="1">
      <c r="A61" s="152" t="s">
        <v>80</v>
      </c>
      <c r="B61" s="134">
        <v>3008</v>
      </c>
      <c r="C61" s="132"/>
      <c r="D61" s="150"/>
    </row>
    <row r="62" spans="1:4" ht="21" customHeight="1">
      <c r="A62" s="152" t="s">
        <v>81</v>
      </c>
      <c r="B62" s="134">
        <v>3009</v>
      </c>
      <c r="C62" s="132"/>
      <c r="D62" s="150"/>
    </row>
    <row r="63" spans="1:4" ht="21" customHeight="1">
      <c r="A63" s="152" t="s">
        <v>82</v>
      </c>
      <c r="B63" s="134">
        <v>3010</v>
      </c>
      <c r="C63" s="132"/>
      <c r="D63" s="150"/>
    </row>
    <row r="64" spans="1:4" ht="21" customHeight="1">
      <c r="A64" s="152" t="s">
        <v>83</v>
      </c>
      <c r="B64" s="134">
        <v>3011</v>
      </c>
      <c r="C64" s="132"/>
      <c r="D64" s="150"/>
    </row>
    <row r="65" spans="1:4" ht="21" customHeight="1">
      <c r="A65" s="152" t="s">
        <v>84</v>
      </c>
      <c r="B65" s="112"/>
      <c r="C65" s="132"/>
      <c r="D65" s="150"/>
    </row>
    <row r="66" spans="1:4" ht="21" customHeight="1">
      <c r="A66" s="153" t="s">
        <v>34</v>
      </c>
      <c r="B66" s="113"/>
      <c r="C66" s="154" t="s">
        <v>85</v>
      </c>
      <c r="D66" s="155">
        <v>20429668.25</v>
      </c>
    </row>
    <row r="67" ht="21" customHeight="1"/>
    <row r="68" ht="21" customHeight="1"/>
    <row r="69" ht="21" customHeight="1"/>
  </sheetData>
  <sheetProtection/>
  <mergeCells count="3">
    <mergeCell ref="A1:D1"/>
    <mergeCell ref="A2:D2"/>
    <mergeCell ref="A3:D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0">
      <selection activeCell="B8" sqref="B8"/>
    </sheetView>
  </sheetViews>
  <sheetFormatPr defaultColWidth="9.140625" defaultRowHeight="15"/>
  <cols>
    <col min="1" max="1" width="9.00390625" style="9" customWidth="1"/>
    <col min="2" max="2" width="40.8515625" style="9" customWidth="1"/>
    <col min="3" max="3" width="17.8515625" style="9" customWidth="1"/>
    <col min="4" max="6" width="14.00390625" style="9" customWidth="1"/>
    <col min="7" max="16384" width="9.00390625" style="9" customWidth="1"/>
  </cols>
  <sheetData>
    <row r="2" spans="1:6" ht="25.5">
      <c r="A2" s="156"/>
      <c r="B2" s="157"/>
      <c r="C2" s="157"/>
      <c r="D2" s="158"/>
      <c r="E2" s="158"/>
      <c r="F2" s="156" t="s">
        <v>21</v>
      </c>
    </row>
    <row r="3" spans="1:6" ht="27.75">
      <c r="A3" s="159" t="s">
        <v>188</v>
      </c>
      <c r="B3" s="159"/>
      <c r="C3" s="159"/>
      <c r="D3" s="159"/>
      <c r="E3" s="159"/>
      <c r="F3" s="159"/>
    </row>
    <row r="4" spans="1:6" ht="27.75">
      <c r="A4" s="159" t="s">
        <v>215</v>
      </c>
      <c r="B4" s="159"/>
      <c r="C4" s="159"/>
      <c r="D4" s="159"/>
      <c r="E4" s="159"/>
      <c r="F4" s="159"/>
    </row>
    <row r="5" spans="1:6" ht="27.75">
      <c r="A5" s="159" t="s">
        <v>216</v>
      </c>
      <c r="B5" s="159"/>
      <c r="C5" s="159"/>
      <c r="D5" s="159"/>
      <c r="E5" s="159"/>
      <c r="F5" s="159"/>
    </row>
    <row r="6" spans="1:6" ht="25.5">
      <c r="A6" s="160" t="s">
        <v>22</v>
      </c>
      <c r="B6" s="160" t="s">
        <v>1</v>
      </c>
      <c r="C6" s="160" t="s">
        <v>23</v>
      </c>
      <c r="D6" s="161" t="s">
        <v>189</v>
      </c>
      <c r="E6" s="161" t="s">
        <v>190</v>
      </c>
      <c r="F6" s="160" t="s">
        <v>24</v>
      </c>
    </row>
    <row r="7" spans="1:6" ht="25.5">
      <c r="A7" s="162">
        <v>1</v>
      </c>
      <c r="B7" s="163" t="s">
        <v>25</v>
      </c>
      <c r="C7" s="164">
        <v>58.95</v>
      </c>
      <c r="D7" s="165">
        <v>4712.75</v>
      </c>
      <c r="E7" s="166"/>
      <c r="F7" s="167">
        <f>C7+D7-E7</f>
        <v>4771.7</v>
      </c>
    </row>
    <row r="8" spans="1:6" ht="25.5">
      <c r="A8" s="168">
        <v>2</v>
      </c>
      <c r="B8" s="169" t="s">
        <v>26</v>
      </c>
      <c r="C8" s="170">
        <v>70.74</v>
      </c>
      <c r="D8" s="171">
        <v>5655.3</v>
      </c>
      <c r="E8" s="172"/>
      <c r="F8" s="173">
        <f>C8+D8-E8</f>
        <v>5726.04</v>
      </c>
    </row>
    <row r="9" spans="1:6" ht="25.5">
      <c r="A9" s="168">
        <v>3</v>
      </c>
      <c r="B9" s="169" t="s">
        <v>27</v>
      </c>
      <c r="C9" s="170">
        <v>564890.75</v>
      </c>
      <c r="D9" s="171"/>
      <c r="E9" s="172"/>
      <c r="F9" s="173">
        <f>C9+D9-E9</f>
        <v>564890.75</v>
      </c>
    </row>
    <row r="10" spans="1:6" ht="25.5">
      <c r="A10" s="168">
        <v>4</v>
      </c>
      <c r="B10" s="169" t="s">
        <v>28</v>
      </c>
      <c r="C10" s="170">
        <v>6377.91</v>
      </c>
      <c r="D10" s="171">
        <v>12064.65</v>
      </c>
      <c r="E10" s="172">
        <v>6377.91</v>
      </c>
      <c r="F10" s="173">
        <f>C10+D10-E10</f>
        <v>12064.649999999998</v>
      </c>
    </row>
    <row r="11" spans="1:6" ht="25.5">
      <c r="A11" s="168">
        <v>5</v>
      </c>
      <c r="B11" s="169" t="s">
        <v>29</v>
      </c>
      <c r="C11" s="170">
        <v>73046.22</v>
      </c>
      <c r="D11" s="171">
        <v>46310.44</v>
      </c>
      <c r="E11" s="172"/>
      <c r="F11" s="173">
        <f>C11+D11-E11</f>
        <v>119356.66</v>
      </c>
    </row>
    <row r="12" spans="1:6" ht="25.5">
      <c r="A12" s="168"/>
      <c r="B12" s="169"/>
      <c r="C12" s="170"/>
      <c r="D12" s="174"/>
      <c r="E12" s="172"/>
      <c r="F12" s="173"/>
    </row>
    <row r="13" spans="1:6" ht="25.5">
      <c r="A13" s="175" t="s">
        <v>30</v>
      </c>
      <c r="B13" s="175"/>
      <c r="C13" s="176">
        <f>SUM(C7:C12)</f>
        <v>644444.57</v>
      </c>
      <c r="D13" s="177">
        <f>SUM(D7:D12)</f>
        <v>68743.14</v>
      </c>
      <c r="E13" s="177">
        <f>SUM(E7:E12)</f>
        <v>6377.91</v>
      </c>
      <c r="F13" s="176">
        <f>SUM(F7:F12)</f>
        <v>706809.8</v>
      </c>
    </row>
  </sheetData>
  <sheetProtection/>
  <mergeCells count="4">
    <mergeCell ref="A13:B13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9.00390625" style="9" customWidth="1"/>
    <col min="2" max="2" width="53.28125" style="9" customWidth="1"/>
    <col min="3" max="3" width="14.00390625" style="9" customWidth="1"/>
    <col min="4" max="4" width="14.57421875" style="9" customWidth="1"/>
    <col min="5" max="5" width="14.00390625" style="9" customWidth="1"/>
    <col min="6" max="6" width="14.8515625" style="9" customWidth="1"/>
    <col min="7" max="16384" width="9.00390625" style="9" customWidth="1"/>
  </cols>
  <sheetData>
    <row r="1" spans="1:6" ht="25.5">
      <c r="A1"/>
      <c r="B1"/>
      <c r="C1"/>
      <c r="D1"/>
      <c r="E1"/>
      <c r="F1" s="156" t="s">
        <v>31</v>
      </c>
    </row>
    <row r="2" spans="1:6" ht="31.5">
      <c r="A2" s="75" t="s">
        <v>191</v>
      </c>
      <c r="B2" s="75"/>
      <c r="C2" s="75"/>
      <c r="D2" s="75"/>
      <c r="E2" s="75"/>
      <c r="F2" s="75"/>
    </row>
    <row r="3" spans="1:6" ht="24.75">
      <c r="A3" s="73" t="s">
        <v>32</v>
      </c>
      <c r="B3" s="73"/>
      <c r="C3" s="73"/>
      <c r="D3" s="73"/>
      <c r="E3" s="73"/>
      <c r="F3" s="73"/>
    </row>
    <row r="4" spans="1:6" ht="24.75">
      <c r="A4" s="74" t="s">
        <v>217</v>
      </c>
      <c r="B4" s="74"/>
      <c r="C4" s="74"/>
      <c r="D4" s="74"/>
      <c r="E4" s="74"/>
      <c r="F4" s="74"/>
    </row>
    <row r="5" spans="1:6" ht="24.75">
      <c r="A5" s="58" t="s">
        <v>22</v>
      </c>
      <c r="B5" s="58" t="s">
        <v>1</v>
      </c>
      <c r="C5" s="59" t="s">
        <v>192</v>
      </c>
      <c r="D5" s="58" t="s">
        <v>33</v>
      </c>
      <c r="E5" s="58" t="s">
        <v>193</v>
      </c>
      <c r="F5" s="58" t="s">
        <v>194</v>
      </c>
    </row>
    <row r="6" spans="1:6" ht="24.75">
      <c r="A6" s="60">
        <v>1</v>
      </c>
      <c r="B6" s="61" t="s">
        <v>195</v>
      </c>
      <c r="C6" s="62"/>
      <c r="D6" s="63"/>
      <c r="E6" s="64"/>
      <c r="F6" s="65">
        <f>C6+D6-E6</f>
        <v>0</v>
      </c>
    </row>
    <row r="7" spans="1:6" ht="24.75">
      <c r="A7" s="60">
        <v>2</v>
      </c>
      <c r="B7" s="61" t="s">
        <v>155</v>
      </c>
      <c r="C7" s="66"/>
      <c r="D7" s="63"/>
      <c r="E7" s="64"/>
      <c r="F7" s="65">
        <f>C7+D7-E7</f>
        <v>0</v>
      </c>
    </row>
    <row r="8" spans="1:6" ht="24.75">
      <c r="A8" s="60">
        <v>3</v>
      </c>
      <c r="B8" s="61" t="s">
        <v>121</v>
      </c>
      <c r="C8" s="66">
        <v>4910200</v>
      </c>
      <c r="D8" s="63"/>
      <c r="E8" s="64">
        <v>1221500</v>
      </c>
      <c r="F8" s="65">
        <f aca="true" t="shared" si="0" ref="F8:F14">C8+D8-E8</f>
        <v>3688700</v>
      </c>
    </row>
    <row r="9" spans="1:6" ht="24.75">
      <c r="A9" s="60">
        <v>4</v>
      </c>
      <c r="B9" s="61" t="s">
        <v>154</v>
      </c>
      <c r="C9" s="66">
        <v>837400</v>
      </c>
      <c r="D9" s="63"/>
      <c r="E9" s="64">
        <v>241000</v>
      </c>
      <c r="F9" s="65">
        <f t="shared" si="0"/>
        <v>596400</v>
      </c>
    </row>
    <row r="10" spans="1:6" ht="24.75">
      <c r="A10" s="60">
        <v>5</v>
      </c>
      <c r="B10" s="61" t="s">
        <v>196</v>
      </c>
      <c r="C10" s="66">
        <v>26145</v>
      </c>
      <c r="D10" s="63">
        <v>491273</v>
      </c>
      <c r="E10" s="64">
        <v>3623</v>
      </c>
      <c r="F10" s="65">
        <f t="shared" si="0"/>
        <v>513795</v>
      </c>
    </row>
    <row r="11" spans="1:6" ht="24.75">
      <c r="A11" s="60">
        <v>6</v>
      </c>
      <c r="B11" s="61" t="s">
        <v>197</v>
      </c>
      <c r="C11" s="66"/>
      <c r="D11" s="63"/>
      <c r="E11" s="64"/>
      <c r="F11" s="65">
        <f t="shared" si="0"/>
        <v>0</v>
      </c>
    </row>
    <row r="12" spans="1:6" ht="24.75">
      <c r="A12" s="60">
        <v>7</v>
      </c>
      <c r="B12" s="61" t="s">
        <v>198</v>
      </c>
      <c r="C12" s="66"/>
      <c r="D12" s="63"/>
      <c r="E12" s="64"/>
      <c r="F12" s="65">
        <f t="shared" si="0"/>
        <v>0</v>
      </c>
    </row>
    <row r="13" spans="1:6" ht="24.75">
      <c r="A13" s="60">
        <v>8</v>
      </c>
      <c r="B13" s="61" t="s">
        <v>199</v>
      </c>
      <c r="C13" s="66"/>
      <c r="D13" s="63"/>
      <c r="E13" s="64"/>
      <c r="F13" s="65">
        <f t="shared" si="0"/>
        <v>0</v>
      </c>
    </row>
    <row r="14" spans="1:6" ht="24.75">
      <c r="A14" s="60">
        <v>9</v>
      </c>
      <c r="B14" s="61" t="s">
        <v>200</v>
      </c>
      <c r="C14" s="67"/>
      <c r="D14" s="63"/>
      <c r="E14" s="64"/>
      <c r="F14" s="65">
        <f t="shared" si="0"/>
        <v>0</v>
      </c>
    </row>
    <row r="15" spans="1:6" ht="24.75">
      <c r="A15" s="58"/>
      <c r="B15" s="68" t="s">
        <v>34</v>
      </c>
      <c r="C15" s="59">
        <f>SUM(C6:C14)</f>
        <v>5773745</v>
      </c>
      <c r="D15" s="59">
        <f>SUM(D6:D14)</f>
        <v>491273</v>
      </c>
      <c r="E15" s="59">
        <f>SUM(E6:E14)</f>
        <v>1466123</v>
      </c>
      <c r="F15" s="59">
        <f>SUM(F6:F14)</f>
        <v>4798895</v>
      </c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2" width="13.421875" style="10" customWidth="1"/>
    <col min="3" max="3" width="48.7109375" style="10" customWidth="1"/>
    <col min="4" max="4" width="9.140625" style="10" customWidth="1"/>
    <col min="5" max="5" width="13.28125" style="10" customWidth="1"/>
    <col min="6" max="16384" width="9.00390625" style="10" customWidth="1"/>
  </cols>
  <sheetData>
    <row r="1" spans="1:5" ht="18.75" customHeight="1">
      <c r="A1" s="76" t="s">
        <v>86</v>
      </c>
      <c r="B1" s="76"/>
      <c r="C1" s="76"/>
      <c r="D1" s="76"/>
      <c r="E1" s="76"/>
    </row>
    <row r="2" spans="1:5" ht="18.75" customHeight="1">
      <c r="A2" s="76" t="s">
        <v>87</v>
      </c>
      <c r="B2" s="76"/>
      <c r="C2" s="76"/>
      <c r="D2" s="76"/>
      <c r="E2" s="76"/>
    </row>
    <row r="3" spans="1:5" ht="18.75" customHeight="1">
      <c r="A3" s="69"/>
      <c r="B3" s="69"/>
      <c r="C3" s="69"/>
      <c r="D3" s="76" t="s">
        <v>88</v>
      </c>
      <c r="E3" s="76"/>
    </row>
    <row r="4" spans="1:5" ht="18.75" customHeight="1">
      <c r="A4" s="76" t="s">
        <v>89</v>
      </c>
      <c r="B4" s="76"/>
      <c r="C4" s="76"/>
      <c r="D4" s="76"/>
      <c r="E4" s="76"/>
    </row>
    <row r="5" spans="1:5" ht="18.75" customHeight="1">
      <c r="A5" s="69"/>
      <c r="B5" s="69"/>
      <c r="C5" s="77" t="s">
        <v>218</v>
      </c>
      <c r="D5" s="77"/>
      <c r="E5" s="77"/>
    </row>
    <row r="6" spans="1:5" ht="18.75" customHeight="1">
      <c r="A6" s="78" t="s">
        <v>90</v>
      </c>
      <c r="B6" s="79"/>
      <c r="C6" s="38"/>
      <c r="D6" s="37"/>
      <c r="E6" s="39" t="s">
        <v>91</v>
      </c>
    </row>
    <row r="7" spans="1:5" ht="18.75" customHeight="1">
      <c r="A7" s="41" t="s">
        <v>35</v>
      </c>
      <c r="B7" s="41" t="s">
        <v>92</v>
      </c>
      <c r="C7" s="41" t="s">
        <v>1</v>
      </c>
      <c r="D7" s="42" t="s">
        <v>93</v>
      </c>
      <c r="E7" s="41" t="s">
        <v>92</v>
      </c>
    </row>
    <row r="8" spans="1:5" ht="18.75" customHeight="1">
      <c r="A8" s="45" t="s">
        <v>6</v>
      </c>
      <c r="B8" s="45" t="s">
        <v>6</v>
      </c>
      <c r="C8" s="45"/>
      <c r="D8" s="46" t="s">
        <v>5</v>
      </c>
      <c r="E8" s="45" t="s">
        <v>6</v>
      </c>
    </row>
    <row r="9" spans="1:5" ht="18.75" customHeight="1">
      <c r="A9" s="11"/>
      <c r="B9" s="12">
        <v>41644021.78</v>
      </c>
      <c r="C9" s="13" t="s">
        <v>94</v>
      </c>
      <c r="D9" s="14">
        <v>110201</v>
      </c>
      <c r="E9" s="15">
        <v>58420482.16</v>
      </c>
    </row>
    <row r="10" spans="1:5" ht="18.75" customHeight="1">
      <c r="A10" s="16"/>
      <c r="B10" s="17"/>
      <c r="C10" s="18" t="s">
        <v>95</v>
      </c>
      <c r="D10" s="19"/>
      <c r="E10" s="17"/>
    </row>
    <row r="11" spans="1:5" ht="18.75" customHeight="1">
      <c r="A11" s="20">
        <v>635000</v>
      </c>
      <c r="B11" s="21">
        <v>168910.51</v>
      </c>
      <c r="C11" s="22" t="s">
        <v>96</v>
      </c>
      <c r="D11" s="19" t="s">
        <v>124</v>
      </c>
      <c r="E11" s="21">
        <v>164152.95</v>
      </c>
    </row>
    <row r="12" spans="1:5" ht="18.75" customHeight="1">
      <c r="A12" s="20">
        <v>524000</v>
      </c>
      <c r="B12" s="20">
        <v>181020</v>
      </c>
      <c r="C12" s="22" t="s">
        <v>125</v>
      </c>
      <c r="D12" s="19" t="s">
        <v>126</v>
      </c>
      <c r="E12" s="20">
        <v>62830</v>
      </c>
    </row>
    <row r="13" spans="1:5" ht="18.75" customHeight="1">
      <c r="A13" s="20">
        <v>243000</v>
      </c>
      <c r="B13" s="23">
        <v>217136.29</v>
      </c>
      <c r="C13" s="22" t="s">
        <v>97</v>
      </c>
      <c r="D13" s="19" t="s">
        <v>127</v>
      </c>
      <c r="E13" s="23">
        <v>76506.29</v>
      </c>
    </row>
    <row r="14" spans="1:5" ht="18.75" customHeight="1">
      <c r="A14" s="20">
        <v>55000</v>
      </c>
      <c r="B14" s="23">
        <v>30520</v>
      </c>
      <c r="C14" s="22" t="s">
        <v>99</v>
      </c>
      <c r="D14" s="19" t="s">
        <v>128</v>
      </c>
      <c r="E14" s="23">
        <v>1550</v>
      </c>
    </row>
    <row r="15" spans="1:5" ht="18.75" customHeight="1">
      <c r="A15" s="19"/>
      <c r="B15" s="24"/>
      <c r="C15" s="22" t="s">
        <v>98</v>
      </c>
      <c r="D15" s="19" t="s">
        <v>129</v>
      </c>
      <c r="E15" s="24"/>
    </row>
    <row r="16" spans="1:5" ht="18.75" customHeight="1">
      <c r="A16" s="25">
        <v>16170000</v>
      </c>
      <c r="B16" s="26">
        <v>2914865.35</v>
      </c>
      <c r="C16" s="27" t="s">
        <v>100</v>
      </c>
      <c r="D16" s="19">
        <v>1000</v>
      </c>
      <c r="E16" s="26">
        <v>881870.33</v>
      </c>
    </row>
    <row r="17" spans="1:5" ht="18.75" customHeight="1">
      <c r="A17" s="25">
        <v>18000000</v>
      </c>
      <c r="B17" s="23">
        <v>19934887</v>
      </c>
      <c r="C17" s="22" t="s">
        <v>101</v>
      </c>
      <c r="D17" s="19">
        <v>2000</v>
      </c>
      <c r="E17" s="23">
        <v>1721000</v>
      </c>
    </row>
    <row r="18" spans="1:5" ht="18.75" customHeight="1">
      <c r="A18" s="28"/>
      <c r="B18" s="26"/>
      <c r="C18" s="22" t="s">
        <v>102</v>
      </c>
      <c r="D18" s="19">
        <v>3000</v>
      </c>
      <c r="E18" s="26"/>
    </row>
    <row r="19" spans="1:5" ht="18.75" customHeight="1" thickBot="1">
      <c r="A19" s="29">
        <f>SUM(A10:A18)</f>
        <v>35627000</v>
      </c>
      <c r="B19" s="29">
        <f>SUM(B10:B18)</f>
        <v>23447339.15</v>
      </c>
      <c r="C19" s="22"/>
      <c r="D19" s="19"/>
      <c r="E19" s="29">
        <f>SUM(E10:E18)</f>
        <v>2907909.57</v>
      </c>
    </row>
    <row r="20" spans="1:5" ht="18.75" customHeight="1" thickTop="1">
      <c r="A20" s="22"/>
      <c r="B20" s="23"/>
      <c r="C20" s="22" t="s">
        <v>103</v>
      </c>
      <c r="D20" s="19"/>
      <c r="E20" s="23"/>
    </row>
    <row r="21" spans="1:5" ht="18.75" customHeight="1">
      <c r="A21" s="22"/>
      <c r="B21" s="26"/>
      <c r="C21" s="22" t="s">
        <v>104</v>
      </c>
      <c r="D21" s="30"/>
      <c r="E21" s="26"/>
    </row>
    <row r="22" spans="1:5" ht="18.75" customHeight="1">
      <c r="A22" s="22"/>
      <c r="B22" s="20">
        <v>4462770</v>
      </c>
      <c r="C22" s="22" t="s">
        <v>19</v>
      </c>
      <c r="D22" s="16"/>
      <c r="E22" s="20"/>
    </row>
    <row r="23" spans="1:5" ht="18.75" customHeight="1">
      <c r="A23" s="22"/>
      <c r="B23" s="20">
        <v>125598</v>
      </c>
      <c r="C23" s="22" t="s">
        <v>20</v>
      </c>
      <c r="D23" s="16"/>
      <c r="E23" s="20">
        <v>46000</v>
      </c>
    </row>
    <row r="24" spans="1:5" ht="18.75" customHeight="1">
      <c r="A24" s="22"/>
      <c r="B24" s="23"/>
      <c r="C24" s="22" t="s">
        <v>105</v>
      </c>
      <c r="D24" s="16"/>
      <c r="E24" s="23"/>
    </row>
    <row r="25" spans="1:5" ht="18.75" customHeight="1">
      <c r="A25" s="22"/>
      <c r="B25" s="23"/>
      <c r="C25" s="22" t="s">
        <v>106</v>
      </c>
      <c r="D25" s="16"/>
      <c r="E25" s="23"/>
    </row>
    <row r="26" spans="1:5" ht="18.75" customHeight="1">
      <c r="A26" s="22"/>
      <c r="B26" s="23">
        <v>503.25</v>
      </c>
      <c r="C26" s="22" t="s">
        <v>219</v>
      </c>
      <c r="D26" s="16"/>
      <c r="E26" s="23">
        <v>500</v>
      </c>
    </row>
    <row r="27" spans="1:5" ht="18.75" customHeight="1">
      <c r="A27" s="22"/>
      <c r="B27" s="23">
        <v>75</v>
      </c>
      <c r="C27" s="22" t="s">
        <v>107</v>
      </c>
      <c r="D27" s="16"/>
      <c r="E27" s="23"/>
    </row>
    <row r="28" spans="1:5" ht="18.75" customHeight="1">
      <c r="A28" s="22"/>
      <c r="B28" s="23"/>
      <c r="C28" s="22" t="s">
        <v>108</v>
      </c>
      <c r="D28" s="16"/>
      <c r="E28" s="23"/>
    </row>
    <row r="29" spans="1:5" ht="18.75" customHeight="1">
      <c r="A29" s="22"/>
      <c r="B29" s="23">
        <v>116595</v>
      </c>
      <c r="C29" s="22" t="s">
        <v>109</v>
      </c>
      <c r="D29" s="16"/>
      <c r="E29" s="23"/>
    </row>
    <row r="30" spans="1:5" ht="18.75" customHeight="1">
      <c r="A30" s="22"/>
      <c r="B30" s="23">
        <v>26132.13</v>
      </c>
      <c r="C30" s="22" t="s">
        <v>110</v>
      </c>
      <c r="D30" s="16"/>
      <c r="E30" s="23">
        <v>12064.65</v>
      </c>
    </row>
    <row r="31" spans="1:5" ht="18.75" customHeight="1">
      <c r="A31" s="22"/>
      <c r="B31" s="23">
        <v>52443.57</v>
      </c>
      <c r="C31" s="22" t="s">
        <v>111</v>
      </c>
      <c r="D31" s="16"/>
      <c r="E31" s="23">
        <v>46310.44</v>
      </c>
    </row>
    <row r="32" spans="1:5" ht="18.75" customHeight="1">
      <c r="A32" s="22"/>
      <c r="B32" s="23">
        <v>4767.95</v>
      </c>
      <c r="C32" s="22" t="s">
        <v>112</v>
      </c>
      <c r="D32" s="16"/>
      <c r="E32" s="23">
        <v>4712.75</v>
      </c>
    </row>
    <row r="33" spans="1:5" ht="18.75" customHeight="1">
      <c r="A33" s="22"/>
      <c r="B33" s="23">
        <v>5721.54</v>
      </c>
      <c r="C33" s="22" t="s">
        <v>113</v>
      </c>
      <c r="D33" s="16"/>
      <c r="E33" s="23">
        <v>5655.3</v>
      </c>
    </row>
    <row r="34" spans="1:5" ht="18.75" customHeight="1">
      <c r="A34" s="22"/>
      <c r="B34" s="23">
        <v>615.26</v>
      </c>
      <c r="C34" s="22" t="s">
        <v>114</v>
      </c>
      <c r="D34" s="16"/>
      <c r="E34" s="23">
        <v>615.26</v>
      </c>
    </row>
    <row r="35" spans="1:5" ht="18.75" customHeight="1">
      <c r="A35" s="22"/>
      <c r="B35" s="23">
        <v>24570</v>
      </c>
      <c r="C35" s="22" t="s">
        <v>115</v>
      </c>
      <c r="D35" s="16"/>
      <c r="E35" s="23"/>
    </row>
    <row r="36" spans="1:5" ht="18.75" customHeight="1">
      <c r="A36" s="22"/>
      <c r="B36" s="23">
        <v>491273</v>
      </c>
      <c r="C36" s="22" t="s">
        <v>116</v>
      </c>
      <c r="D36" s="16"/>
      <c r="E36" s="23">
        <v>491273</v>
      </c>
    </row>
    <row r="37" spans="1:5" ht="18.75" customHeight="1">
      <c r="A37" s="22"/>
      <c r="B37" s="23"/>
      <c r="C37" s="22" t="s">
        <v>117</v>
      </c>
      <c r="D37" s="16"/>
      <c r="E37" s="23"/>
    </row>
    <row r="38" spans="1:5" ht="18.75" customHeight="1">
      <c r="A38" s="22"/>
      <c r="B38" s="23"/>
      <c r="C38" s="22" t="s">
        <v>118</v>
      </c>
      <c r="D38" s="16"/>
      <c r="E38" s="23"/>
    </row>
    <row r="39" spans="1:5" ht="18.75" customHeight="1">
      <c r="A39" s="22"/>
      <c r="B39" s="23"/>
      <c r="C39" s="22" t="s">
        <v>119</v>
      </c>
      <c r="D39" s="16"/>
      <c r="E39" s="23"/>
    </row>
    <row r="40" spans="1:5" ht="18.75" customHeight="1">
      <c r="A40" s="22"/>
      <c r="B40" s="23"/>
      <c r="C40" s="22" t="s">
        <v>120</v>
      </c>
      <c r="D40" s="16"/>
      <c r="E40" s="23"/>
    </row>
    <row r="41" spans="1:5" ht="18.75" customHeight="1">
      <c r="A41" s="22"/>
      <c r="B41" s="23">
        <v>7449000</v>
      </c>
      <c r="C41" s="22" t="s">
        <v>121</v>
      </c>
      <c r="D41" s="16"/>
      <c r="E41" s="23"/>
    </row>
    <row r="42" spans="1:5" ht="18.75" customHeight="1">
      <c r="A42" s="22"/>
      <c r="B42" s="23">
        <v>1373000</v>
      </c>
      <c r="C42" s="22" t="s">
        <v>122</v>
      </c>
      <c r="D42" s="31"/>
      <c r="E42" s="23"/>
    </row>
    <row r="43" spans="1:5" ht="18.75" customHeight="1" thickBot="1">
      <c r="A43" s="22"/>
      <c r="B43" s="32">
        <f>SUM(B20:B42)</f>
        <v>14133064.7</v>
      </c>
      <c r="C43" s="33"/>
      <c r="D43" s="34"/>
      <c r="E43" s="32">
        <f>SUM(E20:E42)</f>
        <v>607131.4</v>
      </c>
    </row>
    <row r="44" spans="1:5" ht="18.75" customHeight="1" thickBot="1">
      <c r="A44" s="22"/>
      <c r="B44" s="35">
        <f>B19+B43</f>
        <v>37580403.849999994</v>
      </c>
      <c r="C44" s="36" t="s">
        <v>123</v>
      </c>
      <c r="D44" s="34"/>
      <c r="E44" s="35">
        <f>E19+E43</f>
        <v>3515040.9699999997</v>
      </c>
    </row>
    <row r="45" spans="1:5" ht="18.75" customHeight="1">
      <c r="A45" s="27"/>
      <c r="B45" s="70"/>
      <c r="C45" s="71"/>
      <c r="D45" s="72"/>
      <c r="E45" s="70"/>
    </row>
    <row r="46" spans="1:5" ht="18.75" customHeight="1">
      <c r="A46" s="78" t="s">
        <v>90</v>
      </c>
      <c r="B46" s="79"/>
      <c r="C46" s="37"/>
      <c r="D46" s="38"/>
      <c r="E46" s="39" t="s">
        <v>91</v>
      </c>
    </row>
    <row r="47" spans="1:5" ht="18.75" customHeight="1">
      <c r="A47" s="40" t="s">
        <v>35</v>
      </c>
      <c r="B47" s="41" t="s">
        <v>92</v>
      </c>
      <c r="C47" s="42" t="s">
        <v>1</v>
      </c>
      <c r="D47" s="41" t="s">
        <v>93</v>
      </c>
      <c r="E47" s="43" t="s">
        <v>92</v>
      </c>
    </row>
    <row r="48" spans="1:5" ht="18.75" customHeight="1">
      <c r="A48" s="44" t="s">
        <v>6</v>
      </c>
      <c r="B48" s="45" t="s">
        <v>6</v>
      </c>
      <c r="C48" s="46"/>
      <c r="D48" s="45" t="s">
        <v>5</v>
      </c>
      <c r="E48" s="47" t="s">
        <v>6</v>
      </c>
    </row>
    <row r="49" spans="1:5" ht="18.75" customHeight="1">
      <c r="A49" s="11"/>
      <c r="B49" s="48"/>
      <c r="C49" s="13" t="s">
        <v>130</v>
      </c>
      <c r="D49" s="11"/>
      <c r="E49" s="49"/>
    </row>
    <row r="50" spans="1:5" ht="18.75" customHeight="1">
      <c r="A50" s="21">
        <v>1913700</v>
      </c>
      <c r="B50" s="23">
        <v>382926</v>
      </c>
      <c r="C50" s="22" t="s">
        <v>131</v>
      </c>
      <c r="D50" s="50" t="s">
        <v>132</v>
      </c>
      <c r="E50" s="23">
        <v>57002</v>
      </c>
    </row>
    <row r="51" spans="1:5" ht="18.75" customHeight="1">
      <c r="A51" s="21">
        <v>3953520</v>
      </c>
      <c r="B51" s="23">
        <v>1317840</v>
      </c>
      <c r="C51" s="22" t="s">
        <v>133</v>
      </c>
      <c r="D51" s="19">
        <v>100</v>
      </c>
      <c r="E51" s="23">
        <v>329460</v>
      </c>
    </row>
    <row r="52" spans="1:5" ht="18.75" customHeight="1">
      <c r="A52" s="20">
        <v>4174000</v>
      </c>
      <c r="B52" s="21">
        <v>1332386</v>
      </c>
      <c r="C52" s="22" t="s">
        <v>134</v>
      </c>
      <c r="D52" s="19">
        <v>100</v>
      </c>
      <c r="E52" s="21">
        <v>451965</v>
      </c>
    </row>
    <row r="53" spans="1:5" ht="18.75" customHeight="1">
      <c r="A53" s="20">
        <v>141000</v>
      </c>
      <c r="B53" s="21">
        <v>48160</v>
      </c>
      <c r="C53" s="22" t="s">
        <v>135</v>
      </c>
      <c r="D53" s="19">
        <v>120</v>
      </c>
      <c r="E53" s="21">
        <v>12040</v>
      </c>
    </row>
    <row r="54" spans="1:5" ht="18.75" customHeight="1">
      <c r="A54" s="23">
        <v>2511200</v>
      </c>
      <c r="B54" s="20">
        <v>708368</v>
      </c>
      <c r="C54" s="22" t="s">
        <v>136</v>
      </c>
      <c r="D54" s="19">
        <v>130</v>
      </c>
      <c r="E54" s="20">
        <v>186310</v>
      </c>
    </row>
    <row r="55" spans="1:5" ht="18.75" customHeight="1">
      <c r="A55" s="26">
        <v>1772800</v>
      </c>
      <c r="B55" s="23">
        <v>53214</v>
      </c>
      <c r="C55" s="22" t="s">
        <v>137</v>
      </c>
      <c r="D55" s="19">
        <v>200</v>
      </c>
      <c r="E55" s="23">
        <v>19489</v>
      </c>
    </row>
    <row r="56" spans="1:5" ht="18.75" customHeight="1">
      <c r="A56" s="23">
        <v>6376440</v>
      </c>
      <c r="B56" s="23">
        <v>750139.2</v>
      </c>
      <c r="C56" s="22" t="s">
        <v>138</v>
      </c>
      <c r="D56" s="19">
        <v>250</v>
      </c>
      <c r="E56" s="23">
        <v>241174</v>
      </c>
    </row>
    <row r="57" spans="1:5" ht="18.75" customHeight="1">
      <c r="A57" s="23">
        <v>3552040</v>
      </c>
      <c r="B57" s="23">
        <v>556075.73</v>
      </c>
      <c r="C57" s="22" t="s">
        <v>139</v>
      </c>
      <c r="D57" s="19">
        <v>270</v>
      </c>
      <c r="E57" s="23">
        <v>383141.73</v>
      </c>
    </row>
    <row r="58" spans="1:5" ht="18.75" customHeight="1">
      <c r="A58" s="26">
        <v>739000</v>
      </c>
      <c r="B58" s="23">
        <v>131246.27</v>
      </c>
      <c r="C58" s="22" t="s">
        <v>140</v>
      </c>
      <c r="D58" s="19">
        <v>300</v>
      </c>
      <c r="E58" s="23">
        <v>95597.33</v>
      </c>
    </row>
    <row r="59" spans="1:5" ht="18.75" customHeight="1">
      <c r="A59" s="26">
        <v>1254400</v>
      </c>
      <c r="B59" s="23">
        <v>1254400</v>
      </c>
      <c r="C59" s="22" t="s">
        <v>141</v>
      </c>
      <c r="D59" s="19">
        <v>550</v>
      </c>
      <c r="E59" s="23"/>
    </row>
    <row r="60" spans="1:5" ht="18.75" customHeight="1">
      <c r="A60" s="23">
        <v>4444000</v>
      </c>
      <c r="B60" s="23">
        <v>1868000</v>
      </c>
      <c r="C60" s="22" t="s">
        <v>142</v>
      </c>
      <c r="D60" s="19">
        <v>400</v>
      </c>
      <c r="E60" s="23"/>
    </row>
    <row r="61" spans="1:5" ht="18.75" customHeight="1">
      <c r="A61" s="51">
        <v>646600</v>
      </c>
      <c r="B61" s="23">
        <v>68970.3</v>
      </c>
      <c r="C61" s="22" t="s">
        <v>143</v>
      </c>
      <c r="D61" s="19">
        <v>450</v>
      </c>
      <c r="E61" s="23">
        <v>24230</v>
      </c>
    </row>
    <row r="62" spans="1:5" ht="18.75" customHeight="1">
      <c r="A62" s="52">
        <v>4148300</v>
      </c>
      <c r="B62" s="23">
        <v>15000</v>
      </c>
      <c r="C62" s="22" t="s">
        <v>144</v>
      </c>
      <c r="D62" s="19">
        <v>500</v>
      </c>
      <c r="E62" s="23"/>
    </row>
    <row r="63" spans="1:5" ht="18.75" customHeight="1" thickBot="1">
      <c r="A63" s="53">
        <f>SUM(A49:A62)</f>
        <v>35627000</v>
      </c>
      <c r="B63" s="29">
        <f>SUM(B49:B62)</f>
        <v>8486725.5</v>
      </c>
      <c r="C63" s="22"/>
      <c r="D63" s="19"/>
      <c r="E63" s="29">
        <f>SUM(E49:E62)</f>
        <v>1800409.06</v>
      </c>
    </row>
    <row r="64" spans="1:5" ht="18.75" customHeight="1" thickTop="1">
      <c r="A64" s="22"/>
      <c r="B64" s="23">
        <v>10000</v>
      </c>
      <c r="C64" s="22" t="s">
        <v>145</v>
      </c>
      <c r="D64" s="19">
        <v>900</v>
      </c>
      <c r="E64" s="23"/>
    </row>
    <row r="65" spans="1:5" ht="18.75" customHeight="1">
      <c r="A65" s="22"/>
      <c r="B65" s="20">
        <v>4999610</v>
      </c>
      <c r="C65" s="22" t="s">
        <v>19</v>
      </c>
      <c r="D65" s="19" t="s">
        <v>146</v>
      </c>
      <c r="E65" s="20">
        <v>141089</v>
      </c>
    </row>
    <row r="66" spans="1:5" ht="18.75" customHeight="1">
      <c r="A66" s="22"/>
      <c r="B66" s="20">
        <v>135588</v>
      </c>
      <c r="C66" s="22" t="s">
        <v>147</v>
      </c>
      <c r="D66" s="19" t="s">
        <v>146</v>
      </c>
      <c r="E66" s="20">
        <v>55990</v>
      </c>
    </row>
    <row r="67" spans="1:5" ht="18.75" customHeight="1">
      <c r="A67" s="22"/>
      <c r="B67" s="23">
        <v>26395</v>
      </c>
      <c r="C67" s="22" t="s">
        <v>109</v>
      </c>
      <c r="D67" s="19">
        <v>900</v>
      </c>
      <c r="E67" s="23"/>
    </row>
    <row r="68" spans="1:5" ht="18.75" customHeight="1">
      <c r="A68" s="22"/>
      <c r="B68" s="23"/>
      <c r="C68" s="22" t="s">
        <v>105</v>
      </c>
      <c r="D68" s="19"/>
      <c r="E68" s="23"/>
    </row>
    <row r="69" spans="1:5" ht="18.75" customHeight="1">
      <c r="A69" s="22"/>
      <c r="B69" s="23"/>
      <c r="C69" s="22" t="s">
        <v>148</v>
      </c>
      <c r="D69" s="19"/>
      <c r="E69" s="23"/>
    </row>
    <row r="70" spans="1:5" ht="18.75" customHeight="1">
      <c r="A70" s="22"/>
      <c r="B70" s="23">
        <v>8792.95</v>
      </c>
      <c r="C70" s="22" t="s">
        <v>112</v>
      </c>
      <c r="D70" s="19">
        <v>900</v>
      </c>
      <c r="E70" s="23"/>
    </row>
    <row r="71" spans="1:5" ht="18.75" customHeight="1">
      <c r="A71" s="22"/>
      <c r="B71" s="23">
        <v>10551.54</v>
      </c>
      <c r="C71" s="22" t="s">
        <v>113</v>
      </c>
      <c r="D71" s="19">
        <v>900</v>
      </c>
      <c r="E71" s="23"/>
    </row>
    <row r="72" spans="1:5" ht="18.75" customHeight="1">
      <c r="A72" s="22"/>
      <c r="B72" s="23"/>
      <c r="C72" s="22" t="s">
        <v>149</v>
      </c>
      <c r="D72" s="19">
        <v>900</v>
      </c>
      <c r="E72" s="23"/>
    </row>
    <row r="73" spans="1:5" ht="18.75" customHeight="1">
      <c r="A73" s="22"/>
      <c r="B73" s="23">
        <v>31441</v>
      </c>
      <c r="C73" s="22" t="s">
        <v>110</v>
      </c>
      <c r="D73" s="19">
        <v>900</v>
      </c>
      <c r="E73" s="23">
        <v>6377.91</v>
      </c>
    </row>
    <row r="74" spans="1:5" ht="18.75" customHeight="1">
      <c r="A74" s="22"/>
      <c r="B74" s="23"/>
      <c r="C74" s="22" t="s">
        <v>150</v>
      </c>
      <c r="D74" s="19"/>
      <c r="E74" s="23"/>
    </row>
    <row r="75" spans="1:5" ht="18.75" customHeight="1">
      <c r="A75" s="22"/>
      <c r="B75" s="23">
        <v>1398862.48</v>
      </c>
      <c r="C75" s="22" t="s">
        <v>151</v>
      </c>
      <c r="D75" s="19">
        <v>600</v>
      </c>
      <c r="E75" s="23">
        <v>312000</v>
      </c>
    </row>
    <row r="76" spans="1:5" ht="18.75" customHeight="1">
      <c r="A76" s="22"/>
      <c r="B76" s="23">
        <v>719798.26</v>
      </c>
      <c r="C76" s="22" t="s">
        <v>152</v>
      </c>
      <c r="D76" s="19">
        <v>700</v>
      </c>
      <c r="E76" s="23">
        <v>719798.26</v>
      </c>
    </row>
    <row r="77" spans="1:5" ht="18.75" customHeight="1">
      <c r="A77" s="22"/>
      <c r="B77" s="23">
        <v>38032</v>
      </c>
      <c r="C77" s="22" t="s">
        <v>104</v>
      </c>
      <c r="D77" s="19"/>
      <c r="E77" s="23"/>
    </row>
    <row r="78" spans="1:5" ht="18.75" customHeight="1">
      <c r="A78" s="22"/>
      <c r="B78" s="23"/>
      <c r="C78" s="22" t="s">
        <v>118</v>
      </c>
      <c r="D78" s="19"/>
      <c r="E78" s="23"/>
    </row>
    <row r="79" spans="1:5" ht="18.75" customHeight="1">
      <c r="A79" s="22"/>
      <c r="B79" s="23">
        <v>4922600</v>
      </c>
      <c r="C79" s="22" t="s">
        <v>153</v>
      </c>
      <c r="D79" s="19"/>
      <c r="E79" s="23">
        <v>1221500</v>
      </c>
    </row>
    <row r="80" spans="1:5" ht="18.75" customHeight="1">
      <c r="A80" s="22"/>
      <c r="B80" s="23">
        <v>974600</v>
      </c>
      <c r="C80" s="22" t="s">
        <v>154</v>
      </c>
      <c r="D80" s="19"/>
      <c r="E80" s="23">
        <v>241500</v>
      </c>
    </row>
    <row r="81" spans="1:5" ht="18.75" customHeight="1">
      <c r="A81" s="22"/>
      <c r="B81" s="23">
        <v>24570</v>
      </c>
      <c r="C81" s="22" t="s">
        <v>155</v>
      </c>
      <c r="D81" s="19"/>
      <c r="E81" s="23"/>
    </row>
    <row r="82" spans="1:5" ht="18.75" customHeight="1">
      <c r="A82" s="22"/>
      <c r="B82" s="23"/>
      <c r="C82" s="22" t="s">
        <v>156</v>
      </c>
      <c r="D82" s="19"/>
      <c r="E82" s="23"/>
    </row>
    <row r="83" spans="1:5" ht="18.75" customHeight="1">
      <c r="A83" s="22"/>
      <c r="B83" s="23"/>
      <c r="C83" s="22" t="s">
        <v>157</v>
      </c>
      <c r="D83" s="19"/>
      <c r="E83" s="23"/>
    </row>
    <row r="84" spans="1:5" ht="18.75" customHeight="1">
      <c r="A84" s="22"/>
      <c r="B84" s="23"/>
      <c r="C84" s="22" t="s">
        <v>117</v>
      </c>
      <c r="D84" s="19"/>
      <c r="E84" s="23"/>
    </row>
    <row r="85" spans="1:5" ht="18.75" customHeight="1">
      <c r="A85" s="22"/>
      <c r="B85" s="23">
        <v>3623</v>
      </c>
      <c r="C85" s="22" t="s">
        <v>158</v>
      </c>
      <c r="D85" s="54"/>
      <c r="E85" s="23">
        <v>3623</v>
      </c>
    </row>
    <row r="86" spans="1:5" ht="18.75" customHeight="1" thickBot="1">
      <c r="A86" s="22"/>
      <c r="B86" s="55">
        <f>SUM(B64:B85)</f>
        <v>13304464.23</v>
      </c>
      <c r="C86" s="36" t="s">
        <v>159</v>
      </c>
      <c r="D86" s="22"/>
      <c r="E86" s="55">
        <f>SUM(E64:E85)</f>
        <v>2701878.17</v>
      </c>
    </row>
    <row r="87" spans="1:5" ht="18.75" customHeight="1" thickBot="1">
      <c r="A87" s="22"/>
      <c r="B87" s="55">
        <f>B63+B86</f>
        <v>21791189.73</v>
      </c>
      <c r="C87" s="36" t="s">
        <v>159</v>
      </c>
      <c r="D87" s="22"/>
      <c r="E87" s="55">
        <f>E63+E86</f>
        <v>4502287.23</v>
      </c>
    </row>
    <row r="88" spans="1:5" ht="18.75" customHeight="1">
      <c r="A88" s="22"/>
      <c r="B88" s="20">
        <f>B44-B87</f>
        <v>15789214.119999994</v>
      </c>
      <c r="C88" s="56" t="s">
        <v>160</v>
      </c>
      <c r="D88" s="22"/>
      <c r="E88" s="20">
        <f>E44-E87</f>
        <v>-987246.2600000007</v>
      </c>
    </row>
    <row r="89" spans="1:5" ht="18.75" customHeight="1">
      <c r="A89" s="22"/>
      <c r="B89" s="16"/>
      <c r="C89" s="56" t="s">
        <v>161</v>
      </c>
      <c r="D89" s="22"/>
      <c r="E89" s="16"/>
    </row>
    <row r="90" spans="1:5" ht="18.75" customHeight="1">
      <c r="A90" s="22"/>
      <c r="B90" s="20"/>
      <c r="C90" s="56" t="s">
        <v>162</v>
      </c>
      <c r="D90" s="22"/>
      <c r="E90" s="23"/>
    </row>
    <row r="91" spans="1:5" ht="18.75" customHeight="1" thickBot="1">
      <c r="A91" s="22"/>
      <c r="B91" s="57">
        <f>B9+B44-B87</f>
        <v>57433235.89999999</v>
      </c>
      <c r="C91" s="36" t="s">
        <v>163</v>
      </c>
      <c r="D91" s="22"/>
      <c r="E91" s="57">
        <f>E9+E44-E87</f>
        <v>57433235.89999999</v>
      </c>
    </row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</sheetData>
  <sheetProtection/>
  <mergeCells count="7">
    <mergeCell ref="A6:B6"/>
    <mergeCell ref="A46:B46"/>
    <mergeCell ref="A1:E1"/>
    <mergeCell ref="A2:E2"/>
    <mergeCell ref="A4:E4"/>
    <mergeCell ref="C5:E5"/>
    <mergeCell ref="D3:E3"/>
  </mergeCells>
  <printOptions/>
  <pageMargins left="0.5118110236220472" right="0.15748031496062992" top="0.5511811023622047" bottom="0.35433070866141736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DarkUser</cp:lastModifiedBy>
  <cp:lastPrinted>2014-10-20T08:30:22Z</cp:lastPrinted>
  <dcterms:created xsi:type="dcterms:W3CDTF">2013-11-12T03:56:05Z</dcterms:created>
  <dcterms:modified xsi:type="dcterms:W3CDTF">2014-10-20T08:35:15Z</dcterms:modified>
  <cp:category/>
  <cp:version/>
  <cp:contentType/>
  <cp:contentStatus/>
</cp:coreProperties>
</file>