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ธ.ค.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'ธ.ค.'!$A$1:$I$47</definedName>
  </definedNames>
  <calcPr fullCalcOnLoad="1"/>
</workbook>
</file>

<file path=xl/sharedStrings.xml><?xml version="1.0" encoding="utf-8"?>
<sst xmlns="http://schemas.openxmlformats.org/spreadsheetml/2006/main" count="280" uniqueCount="220">
  <si>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</si>
  <si>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</si>
  <si>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</si>
  <si>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</si>
  <si>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</si>
  <si>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</si>
  <si>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</si>
  <si>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</si>
  <si>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</si>
  <si>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</si>
  <si>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</si>
  <si>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</si>
  <si>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</si>
  <si>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</si>
  <si>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</si>
  <si>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</si>
  <si>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</si>
  <si>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</si>
  <si>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</si>
  <si>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</si>
  <si>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</si>
  <si>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</si>
  <si>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</si>
  <si>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</si>
  <si>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</si>
  <si>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</si>
  <si>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</si>
  <si>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</si>
  <si>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</si>
  <si>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</si>
  <si>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</si>
  <si>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</si>
  <si>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</si>
  <si>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</si>
  <si>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</si>
  <si>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</si>
  <si>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</si>
  <si>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</si>
  <si>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</si>
  <si>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</si>
  <si>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</si>
  <si>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</si>
  <si>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</si>
  <si>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</si>
  <si>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</si>
  <si>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</si>
  <si>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</si>
  <si>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</si>
  <si>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</si>
  <si>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</si>
  <si>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</si>
  <si>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</si>
  <si>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</si>
  <si>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</si>
  <si>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</si>
  <si>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</si>
  <si>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</si>
  <si>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</si>
  <si>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</si>
  <si>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</si>
  <si>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</si>
  <si>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</si>
  <si>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</si>
  <si>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</si>
  <si>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</si>
  <si>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</si>
  <si>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</si>
  <si>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</si>
  <si>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</si>
  <si>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</si>
  <si>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</si>
  <si>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</si>
  <si>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</si>
  <si>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</si>
  <si>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</si>
  <si>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</si>
  <si>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</si>
  <si>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</si>
  <si>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</si>
  <si>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</si>
  <si>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</si>
  <si>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</si>
  <si>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</si>
  <si>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</si>
  <si>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</si>
  <si>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</si>
  <si>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</si>
  <si>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</si>
  <si>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</si>
  <si>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</si>
  <si>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</si>
  <si>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</si>
  <si>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</si>
  <si>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</si>
  <si>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</si>
  <si>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รายจ่ายรอจ่าย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</si>
  <si>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</si>
  <si>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</si>
  <si>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</si>
  <si>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</si>
  <si>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</si>
  <si>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</si>
  <si>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</si>
  <si>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</si>
  <si>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</si>
  <si>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</si>
  <si>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</si>
  <si>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</si>
  <si>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</si>
  <si>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</si>
  <si>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</si>
  <si>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</si>
  <si>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</si>
  <si>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</si>
  <si>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</si>
  <si>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</si>
  <si>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</si>
  <si>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</si>
  <si>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</si>
  <si>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</si>
  <si>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</si>
  <si>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</si>
  <si>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</si>
  <si>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</si>
  <si>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</si>
  <si>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</si>
  <si>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</si>
  <si>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</si>
  <si>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</si>
  <si>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</si>
  <si>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</si>
  <si>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</si>
  <si>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</si>
  <si>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</si>
  <si>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</si>
  <si>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</si>
  <si>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</si>
  <si>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</si>
  <si>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</si>
  <si>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</si>
  <si>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    ทางสังคมให้แก่คนพิการ หรือทุพพลภาพ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</si>
  <si>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</si>
  <si>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</si>
  <si>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</si>
  <si>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</si>
  <si>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    (สื่อการเสรียนการสอน)</t>
  </si>
  <si>
    <t xml:space="preserve">              พัฒนาเด็กเล็ก (เครื่องคอมพิวเตอร์ชนิดตั้งโต๊ะ)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</si>
  <si>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</si>
  <si>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</si>
  <si>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</si>
  <si>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</si>
  <si>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</si>
  <si>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</si>
  <si>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</si>
  <si>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อุดหนุนทั่วไปเพื่อสนับสนุนการบริหารจัดการ อปท ตามยุทธศาสตร์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</si>
  <si>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</si>
  <si>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</si>
  <si>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</si>
  <si>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</si>
  <si>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</si>
  <si>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</si>
  <si>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</si>
  <si>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</si>
  <si>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t>เงินอุดหนุนเฉพาะกิจ - ครุภัณฑ์คอมพิวเตอร์ศูนย์เด็กเล็ก</t>
  </si>
  <si>
    <t xml:space="preserve">                             ประจำเดือน ธันวาคม พ.ศ. 2557</t>
  </si>
  <si>
    <t>0100</t>
  </si>
  <si>
    <t>0120</t>
  </si>
  <si>
    <t>0200</t>
  </si>
  <si>
    <t>0300</t>
  </si>
  <si>
    <t>0350</t>
  </si>
  <si>
    <t>เงินอุดหนุนเฉพาะกิจ  (หมายเหตุ3)</t>
  </si>
  <si>
    <t>082</t>
  </si>
  <si>
    <t>ส่งคืนเงิน</t>
  </si>
  <si>
    <t>000</t>
  </si>
  <si>
    <t>ณ  วันที่   30  ธันวาคม   2557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</si>
  <si>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</si>
  <si>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 xml:space="preserve"> ณ วันที่    30  ธันวาคม  2557</t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</si>
  <si>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</si>
  <si>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</si>
  <si>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0101</t>
  </si>
  <si>
    <t>0102</t>
  </si>
  <si>
    <t>0103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</si>
  <si>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</si>
  <si>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</si>
  <si>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</si>
  <si>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</si>
  <si>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</si>
  <si>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</si>
  <si>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</si>
  <si>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0202</t>
  </si>
  <si>
    <t>0203</t>
  </si>
  <si>
    <t>0206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</si>
  <si>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</si>
  <si>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</si>
  <si>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</si>
  <si>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</si>
  <si>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</si>
  <si>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</si>
  <si>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</si>
  <si>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</si>
  <si>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</si>
  <si>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</si>
  <si>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</si>
  <si>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</si>
  <si>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</si>
  <si>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</si>
  <si>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</si>
  <si>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</si>
  <si>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</si>
  <si>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(9)เงินอุดหนุนเฉพาะกิจทุนการศึกษาสำหรับผู้ดูแลเด็ก</t>
  </si>
  <si>
    <t xml:space="preserve">           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</si>
  <si>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</si>
  <si>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</si>
  <si>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 สำหรับสนับสนุนศูนย์</t>
  </si>
  <si>
    <t>ณ วันที่   30  ธันวาคม 2557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</si>
  <si>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</si>
  <si>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</si>
  <si>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</si>
  <si>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ณ วันที่     30  ธันวาคม     2557</t>
  </si>
  <si>
    <t>ยอดยกมา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</si>
</sst>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b/>
      <sz val="20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11"/>
      <color indexed="8"/>
      <name val="TH Niramit AS"/>
      <family val="0"/>
    </font>
    <font>
      <sz val="14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b/>
      <sz val="16"/>
      <color rgb="FFFF0000"/>
      <name val="TH SarabunPSK"/>
      <family val="2"/>
    </font>
    <font>
      <sz val="11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46" applyNumberFormat="1" applyFont="1" applyFill="1" applyBorder="1" applyAlignment="1">
      <alignment horizontal="right"/>
      <protection/>
    </xf>
    <xf numFmtId="43" fontId="4" fillId="0" borderId="10" xfId="38" applyNumberFormat="1" applyFont="1" applyFill="1" applyBorder="1" applyAlignment="1">
      <alignment horizontal="right"/>
    </xf>
    <xf numFmtId="0" fontId="4" fillId="0" borderId="15" xfId="46" applyFont="1" applyBorder="1">
      <alignment/>
      <protection/>
    </xf>
    <xf numFmtId="0" fontId="4" fillId="0" borderId="19" xfId="46" applyFont="1" applyBorder="1">
      <alignment/>
      <protection/>
    </xf>
    <xf numFmtId="43" fontId="4" fillId="0" borderId="19" xfId="38" applyNumberFormat="1" applyFont="1" applyFill="1" applyBorder="1" applyAlignment="1">
      <alignment horizontal="right"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2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49" fontId="4" fillId="0" borderId="18" xfId="38" applyNumberFormat="1" applyFont="1" applyBorder="1" applyAlignment="1">
      <alignment horizontal="center"/>
    </xf>
    <xf numFmtId="49" fontId="4" fillId="0" borderId="15" xfId="38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6" fillId="33" borderId="20" xfId="46" applyNumberFormat="1" applyFont="1" applyFill="1" applyBorder="1">
      <alignment/>
      <protection/>
    </xf>
    <xf numFmtId="4" fontId="6" fillId="33" borderId="21" xfId="46" applyNumberFormat="1" applyFont="1" applyFill="1" applyBorder="1">
      <alignment/>
      <protection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28" fillId="0" borderId="0" xfId="46" applyFont="1" applyAlignment="1">
      <alignment horizontal="center"/>
      <protection/>
    </xf>
    <xf numFmtId="0" fontId="28" fillId="0" borderId="0" xfId="46" applyFont="1">
      <alignment/>
      <protection/>
    </xf>
    <xf numFmtId="0" fontId="28" fillId="0" borderId="16" xfId="46" applyFont="1" applyBorder="1" applyAlignment="1">
      <alignment horizontal="right"/>
      <protection/>
    </xf>
    <xf numFmtId="0" fontId="28" fillId="0" borderId="22" xfId="46" applyFont="1" applyBorder="1" applyAlignment="1">
      <alignment horizontal="center"/>
      <protection/>
    </xf>
    <xf numFmtId="0" fontId="28" fillId="0" borderId="23" xfId="46" applyFont="1" applyBorder="1" applyAlignment="1">
      <alignment horizontal="center"/>
      <protection/>
    </xf>
    <xf numFmtId="0" fontId="28" fillId="0" borderId="12" xfId="46" applyFont="1" applyBorder="1" applyAlignment="1">
      <alignment horizontal="center"/>
      <protection/>
    </xf>
    <xf numFmtId="0" fontId="28" fillId="0" borderId="13" xfId="46" applyFont="1" applyBorder="1" applyAlignment="1">
      <alignment horizontal="center"/>
      <protection/>
    </xf>
    <xf numFmtId="0" fontId="28" fillId="0" borderId="24" xfId="46" applyFont="1" applyBorder="1" applyAlignment="1">
      <alignment horizontal="center"/>
      <protection/>
    </xf>
    <xf numFmtId="0" fontId="28" fillId="0" borderId="18" xfId="46" applyFont="1" applyBorder="1" applyAlignment="1">
      <alignment horizontal="center"/>
      <protection/>
    </xf>
    <xf numFmtId="0" fontId="28" fillId="0" borderId="0" xfId="46" applyFont="1" applyBorder="1" applyAlignment="1">
      <alignment horizontal="center"/>
      <protection/>
    </xf>
    <xf numFmtId="0" fontId="28" fillId="0" borderId="15" xfId="46" applyFont="1" applyBorder="1" applyAlignment="1">
      <alignment horizontal="center"/>
      <protection/>
    </xf>
    <xf numFmtId="0" fontId="28" fillId="0" borderId="16" xfId="46" applyFont="1" applyBorder="1" applyAlignment="1">
      <alignment horizontal="center"/>
      <protection/>
    </xf>
    <xf numFmtId="0" fontId="29" fillId="0" borderId="12" xfId="46" applyFont="1" applyBorder="1">
      <alignment/>
      <protection/>
    </xf>
    <xf numFmtId="4" fontId="29" fillId="0" borderId="12" xfId="46" applyNumberFormat="1" applyFont="1" applyBorder="1">
      <alignment/>
      <protection/>
    </xf>
    <xf numFmtId="0" fontId="29" fillId="0" borderId="12" xfId="46" applyFont="1" applyBorder="1" applyAlignment="1">
      <alignment horizontal="center"/>
      <protection/>
    </xf>
    <xf numFmtId="4" fontId="29" fillId="0" borderId="12" xfId="46" applyNumberFormat="1" applyFont="1" applyFill="1" applyBorder="1">
      <alignment/>
      <protection/>
    </xf>
    <xf numFmtId="0" fontId="29" fillId="0" borderId="18" xfId="46" applyFont="1" applyBorder="1">
      <alignment/>
      <protection/>
    </xf>
    <xf numFmtId="43" fontId="30" fillId="0" borderId="18" xfId="36" applyFont="1" applyFill="1" applyBorder="1" applyAlignment="1">
      <alignment/>
    </xf>
    <xf numFmtId="0" fontId="31" fillId="0" borderId="0" xfId="46" applyFont="1">
      <alignment/>
      <protection/>
    </xf>
    <xf numFmtId="0" fontId="29" fillId="0" borderId="18" xfId="46" applyFont="1" applyBorder="1" applyAlignment="1">
      <alignment horizontal="center"/>
      <protection/>
    </xf>
    <xf numFmtId="4" fontId="29" fillId="0" borderId="18" xfId="46" applyNumberFormat="1" applyFont="1" applyBorder="1">
      <alignment/>
      <protection/>
    </xf>
    <xf numFmtId="4" fontId="29" fillId="0" borderId="18" xfId="46" applyNumberFormat="1" applyFont="1" applyFill="1" applyBorder="1">
      <alignment/>
      <protection/>
    </xf>
    <xf numFmtId="0" fontId="29" fillId="0" borderId="0" xfId="46" applyFont="1">
      <alignment/>
      <protection/>
    </xf>
    <xf numFmtId="49" fontId="29" fillId="0" borderId="18" xfId="46" applyNumberFormat="1" applyFont="1" applyBorder="1" applyAlignment="1">
      <alignment horizontal="center"/>
      <protection/>
    </xf>
    <xf numFmtId="43" fontId="29" fillId="0" borderId="18" xfId="36" applyFont="1" applyBorder="1" applyAlignment="1">
      <alignment/>
    </xf>
    <xf numFmtId="43" fontId="30" fillId="0" borderId="18" xfId="36" applyFont="1" applyBorder="1" applyAlignment="1">
      <alignment/>
    </xf>
    <xf numFmtId="43" fontId="29" fillId="0" borderId="18" xfId="36" applyFont="1" applyBorder="1" applyAlignment="1">
      <alignment horizontal="center"/>
    </xf>
    <xf numFmtId="43" fontId="29" fillId="0" borderId="18" xfId="36" applyFont="1" applyFill="1" applyBorder="1" applyAlignment="1">
      <alignment/>
    </xf>
    <xf numFmtId="0" fontId="29" fillId="0" borderId="0" xfId="46" applyFont="1" applyFill="1">
      <alignment/>
      <protection/>
    </xf>
    <xf numFmtId="4" fontId="29" fillId="0" borderId="18" xfId="46" applyNumberFormat="1" applyFont="1" applyBorder="1" applyAlignment="1">
      <alignment horizontal="center"/>
      <protection/>
    </xf>
    <xf numFmtId="4" fontId="28" fillId="0" borderId="20" xfId="46" applyNumberFormat="1" applyFont="1" applyBorder="1">
      <alignment/>
      <protection/>
    </xf>
    <xf numFmtId="4" fontId="28" fillId="2" borderId="20" xfId="46" applyNumberFormat="1" applyFont="1" applyFill="1" applyBorder="1">
      <alignment/>
      <protection/>
    </xf>
    <xf numFmtId="4" fontId="28" fillId="0" borderId="0" xfId="46" applyNumberFormat="1" applyFont="1" applyFill="1" applyBorder="1">
      <alignment/>
      <protection/>
    </xf>
    <xf numFmtId="4" fontId="28" fillId="0" borderId="18" xfId="46" applyNumberFormat="1" applyFont="1" applyFill="1" applyBorder="1">
      <alignment/>
      <protection/>
    </xf>
    <xf numFmtId="0" fontId="29" fillId="0" borderId="18" xfId="46" applyFont="1" applyFill="1" applyBorder="1" applyAlignment="1">
      <alignment horizontal="center"/>
      <protection/>
    </xf>
    <xf numFmtId="0" fontId="30" fillId="0" borderId="18" xfId="46" applyFont="1" applyFill="1" applyBorder="1" applyAlignment="1">
      <alignment horizontal="center"/>
      <protection/>
    </xf>
    <xf numFmtId="0" fontId="29" fillId="0" borderId="15" xfId="46" applyFont="1" applyBorder="1">
      <alignment/>
      <protection/>
    </xf>
    <xf numFmtId="43" fontId="29" fillId="0" borderId="12" xfId="46" applyNumberFormat="1" applyFont="1" applyBorder="1">
      <alignment/>
      <protection/>
    </xf>
    <xf numFmtId="4" fontId="29" fillId="0" borderId="0" xfId="46" applyNumberFormat="1" applyFont="1">
      <alignment/>
      <protection/>
    </xf>
    <xf numFmtId="0" fontId="29" fillId="0" borderId="0" xfId="46" applyFont="1" applyBorder="1">
      <alignment/>
      <protection/>
    </xf>
    <xf numFmtId="4" fontId="28" fillId="34" borderId="25" xfId="46" applyNumberFormat="1" applyFont="1" applyFill="1" applyBorder="1">
      <alignment/>
      <protection/>
    </xf>
    <xf numFmtId="0" fontId="28" fillId="0" borderId="0" xfId="46" applyFont="1" applyAlignment="1">
      <alignment horizontal="center"/>
      <protection/>
    </xf>
    <xf numFmtId="4" fontId="28" fillId="34" borderId="26" xfId="46" applyNumberFormat="1" applyFont="1" applyFill="1" applyBorder="1">
      <alignment/>
      <protection/>
    </xf>
    <xf numFmtId="0" fontId="28" fillId="0" borderId="0" xfId="46" applyFont="1" applyFill="1" applyAlignment="1">
      <alignment horizontal="center"/>
      <protection/>
    </xf>
    <xf numFmtId="0" fontId="29" fillId="0" borderId="0" xfId="46" applyFont="1" applyFill="1" applyBorder="1">
      <alignment/>
      <protection/>
    </xf>
    <xf numFmtId="0" fontId="28" fillId="0" borderId="27" xfId="46" applyFont="1" applyBorder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0" fontId="28" fillId="0" borderId="14" xfId="46" applyFont="1" applyBorder="1" applyAlignment="1">
      <alignment horizontal="center"/>
      <protection/>
    </xf>
    <xf numFmtId="0" fontId="28" fillId="0" borderId="19" xfId="46" applyFont="1" applyBorder="1" applyAlignment="1">
      <alignment horizontal="center"/>
      <protection/>
    </xf>
    <xf numFmtId="4" fontId="32" fillId="0" borderId="12" xfId="46" applyNumberFormat="1" applyFont="1" applyBorder="1">
      <alignment/>
      <protection/>
    </xf>
    <xf numFmtId="4" fontId="32" fillId="0" borderId="12" xfId="46" applyNumberFormat="1" applyFont="1" applyFill="1" applyBorder="1">
      <alignment/>
      <protection/>
    </xf>
    <xf numFmtId="43" fontId="29" fillId="0" borderId="18" xfId="36" applyFont="1" applyFill="1" applyBorder="1" applyAlignment="1">
      <alignment/>
    </xf>
    <xf numFmtId="4" fontId="29" fillId="0" borderId="18" xfId="46" applyNumberFormat="1" applyFont="1" applyBorder="1" applyAlignment="1">
      <alignment horizontal="right"/>
      <protection/>
    </xf>
    <xf numFmtId="4" fontId="28" fillId="0" borderId="20" xfId="46" applyNumberFormat="1" applyFont="1" applyBorder="1" applyAlignment="1">
      <alignment horizontal="right"/>
      <protection/>
    </xf>
    <xf numFmtId="43" fontId="63" fillId="0" borderId="18" xfId="36" applyFont="1" applyBorder="1" applyAlignment="1">
      <alignment/>
    </xf>
    <xf numFmtId="0" fontId="29" fillId="0" borderId="15" xfId="46" applyFont="1" applyBorder="1" applyAlignment="1">
      <alignment horizontal="center"/>
      <protection/>
    </xf>
    <xf numFmtId="4" fontId="28" fillId="0" borderId="28" xfId="46" applyNumberFormat="1" applyFont="1" applyBorder="1">
      <alignment/>
      <protection/>
    </xf>
    <xf numFmtId="0" fontId="29" fillId="0" borderId="0" xfId="46" applyFont="1" applyAlignment="1">
      <alignment horizontal="center"/>
      <protection/>
    </xf>
    <xf numFmtId="4" fontId="28" fillId="35" borderId="28" xfId="46" applyNumberFormat="1" applyFont="1" applyFill="1" applyBorder="1">
      <alignment/>
      <protection/>
    </xf>
    <xf numFmtId="0" fontId="33" fillId="0" borderId="0" xfId="0" applyFont="1" applyAlignment="1">
      <alignment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16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6" fillId="0" borderId="18" xfId="45" applyFont="1" applyFill="1" applyBorder="1">
      <alignment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5" xfId="45" applyFont="1" applyFill="1" applyBorder="1" applyAlignment="1">
      <alignment horizontal="center"/>
      <protection/>
    </xf>
    <xf numFmtId="43" fontId="6" fillId="0" borderId="15" xfId="38" applyNumberFormat="1" applyFont="1" applyFill="1" applyBorder="1" applyAlignment="1">
      <alignment horizontal="center"/>
    </xf>
    <xf numFmtId="0" fontId="34" fillId="0" borderId="27" xfId="45" applyFont="1" applyFill="1" applyBorder="1">
      <alignment/>
      <protection/>
    </xf>
    <xf numFmtId="0" fontId="34" fillId="0" borderId="18" xfId="45" applyFont="1" applyFill="1" applyBorder="1" applyAlignment="1">
      <alignment horizontal="center"/>
      <protection/>
    </xf>
    <xf numFmtId="0" fontId="4" fillId="0" borderId="10" xfId="45" applyFont="1" applyFill="1" applyBorder="1">
      <alignment/>
      <protection/>
    </xf>
    <xf numFmtId="43" fontId="4" fillId="0" borderId="18" xfId="38" applyNumberFormat="1" applyFont="1" applyFill="1" applyBorder="1" applyAlignment="1">
      <alignment/>
    </xf>
    <xf numFmtId="0" fontId="6" fillId="0" borderId="27" xfId="45" applyFont="1" applyFill="1" applyBorder="1" applyAlignment="1">
      <alignment horizontal="left" vertical="center"/>
      <protection/>
    </xf>
    <xf numFmtId="49" fontId="4" fillId="0" borderId="18" xfId="45" applyNumberFormat="1" applyFont="1" applyFill="1" applyBorder="1" applyAlignment="1">
      <alignment horizontal="center"/>
      <protection/>
    </xf>
    <xf numFmtId="0" fontId="4" fillId="0" borderId="27" xfId="45" applyFont="1" applyFill="1" applyBorder="1">
      <alignment/>
      <protection/>
    </xf>
    <xf numFmtId="187" fontId="4" fillId="0" borderId="10" xfId="38" applyNumberFormat="1" applyFont="1" applyFill="1" applyBorder="1" applyAlignment="1">
      <alignment/>
    </xf>
    <xf numFmtId="0" fontId="6" fillId="0" borderId="27" xfId="45" applyFont="1" applyFill="1" applyBorder="1" applyAlignment="1">
      <alignment horizontal="center"/>
      <protection/>
    </xf>
    <xf numFmtId="3" fontId="6" fillId="0" borderId="23" xfId="45" applyNumberFormat="1" applyFont="1" applyFill="1" applyBorder="1">
      <alignment/>
      <protection/>
    </xf>
    <xf numFmtId="4" fontId="6" fillId="0" borderId="23" xfId="45" applyNumberFormat="1" applyFont="1" applyFill="1" applyBorder="1">
      <alignment/>
      <protection/>
    </xf>
    <xf numFmtId="0" fontId="4" fillId="0" borderId="10" xfId="45" applyFont="1" applyFill="1" applyBorder="1" applyAlignment="1">
      <alignment horizontal="center"/>
      <protection/>
    </xf>
    <xf numFmtId="3" fontId="4" fillId="0" borderId="10" xfId="45" applyNumberFormat="1" applyFont="1" applyFill="1" applyBorder="1">
      <alignment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6" fillId="0" borderId="23" xfId="45" applyNumberFormat="1" applyFont="1" applyFill="1" applyBorder="1" applyAlignment="1">
      <alignment horizontal="right"/>
      <protection/>
    </xf>
    <xf numFmtId="4" fontId="6" fillId="0" borderId="23" xfId="45" applyNumberFormat="1" applyFont="1" applyFill="1" applyBorder="1" applyAlignment="1">
      <alignment horizontal="right"/>
      <protection/>
    </xf>
    <xf numFmtId="0" fontId="34" fillId="0" borderId="27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43" fontId="6" fillId="0" borderId="18" xfId="38" applyNumberFormat="1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6" fillId="0" borderId="27" xfId="45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0" fontId="4" fillId="0" borderId="14" xfId="45" applyFon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3" fontId="4" fillId="0" borderId="19" xfId="45" applyNumberFormat="1" applyFont="1" applyFill="1" applyBorder="1">
      <alignment/>
      <protection/>
    </xf>
    <xf numFmtId="43" fontId="4" fillId="0" borderId="19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5" xfId="45" applyFont="1" applyFill="1" applyBorder="1">
      <alignment/>
      <protection/>
    </xf>
    <xf numFmtId="0" fontId="6" fillId="0" borderId="14" xfId="45" applyFont="1" applyFill="1" applyBorder="1" applyAlignment="1">
      <alignment horizontal="center"/>
      <protection/>
    </xf>
    <xf numFmtId="3" fontId="6" fillId="0" borderId="28" xfId="45" applyNumberFormat="1" applyFont="1" applyFill="1" applyBorder="1">
      <alignment/>
      <protection/>
    </xf>
    <xf numFmtId="4" fontId="6" fillId="0" borderId="29" xfId="45" applyNumberFormat="1" applyFont="1" applyFill="1" applyBorder="1">
      <alignment/>
      <protection/>
    </xf>
    <xf numFmtId="0" fontId="6" fillId="0" borderId="22" xfId="45" applyFont="1" applyFill="1" applyBorder="1" applyAlignment="1">
      <alignment horizontal="center"/>
      <protection/>
    </xf>
    <xf numFmtId="0" fontId="6" fillId="0" borderId="24" xfId="45" applyFont="1" applyFill="1" applyBorder="1" applyAlignment="1">
      <alignment horizontal="center"/>
      <protection/>
    </xf>
    <xf numFmtId="3" fontId="35" fillId="0" borderId="30" xfId="45" applyNumberFormat="1" applyFont="1" applyFill="1" applyBorder="1">
      <alignment/>
      <protection/>
    </xf>
    <xf numFmtId="4" fontId="35" fillId="0" borderId="30" xfId="45" applyNumberFormat="1" applyFont="1" applyFill="1" applyBorder="1">
      <alignment/>
      <protection/>
    </xf>
    <xf numFmtId="0" fontId="34" fillId="0" borderId="18" xfId="45" applyFont="1" applyFill="1" applyBorder="1" applyAlignment="1">
      <alignment horizontal="left"/>
      <protection/>
    </xf>
    <xf numFmtId="0" fontId="6" fillId="0" borderId="10" xfId="45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6" fillId="0" borderId="18" xfId="45" applyFont="1" applyFill="1" applyBorder="1" applyAlignment="1">
      <alignment horizontal="left"/>
      <protection/>
    </xf>
    <xf numFmtId="43" fontId="4" fillId="0" borderId="18" xfId="38" applyNumberFormat="1" applyFont="1" applyFill="1" applyBorder="1" applyAlignment="1">
      <alignment horizontal="center"/>
    </xf>
    <xf numFmtId="0" fontId="4" fillId="0" borderId="18" xfId="45" applyFont="1" applyFill="1" applyBorder="1" applyAlignment="1">
      <alignment horizontal="left"/>
      <protection/>
    </xf>
    <xf numFmtId="0" fontId="4" fillId="0" borderId="27" xfId="45" applyFont="1" applyFill="1" applyBorder="1" applyAlignment="1">
      <alignment horizontal="left"/>
      <protection/>
    </xf>
    <xf numFmtId="0" fontId="36" fillId="0" borderId="27" xfId="45" applyFont="1" applyFill="1" applyBorder="1" applyAlignment="1">
      <alignment horizontal="left"/>
      <protection/>
    </xf>
    <xf numFmtId="0" fontId="4" fillId="0" borderId="14" xfId="45" applyFont="1" applyFill="1" applyBorder="1" applyAlignment="1">
      <alignment horizontal="center"/>
      <protection/>
    </xf>
    <xf numFmtId="4" fontId="6" fillId="0" borderId="23" xfId="45" applyNumberFormat="1" applyFont="1" applyFill="1" applyBorder="1" applyAlignment="1">
      <alignment horizontal="center"/>
      <protection/>
    </xf>
    <xf numFmtId="43" fontId="6" fillId="0" borderId="24" xfId="38" applyNumberFormat="1" applyFont="1" applyFill="1" applyBorder="1" applyAlignment="1">
      <alignment horizontal="center"/>
    </xf>
    <xf numFmtId="43" fontId="6" fillId="0" borderId="0" xfId="38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3" fontId="37" fillId="0" borderId="0" xfId="36" applyFont="1" applyAlignment="1">
      <alignment/>
    </xf>
    <xf numFmtId="0" fontId="38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43" fontId="5" fillId="0" borderId="24" xfId="36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2" xfId="36" applyFont="1" applyBorder="1" applyAlignment="1">
      <alignment horizontal="center"/>
    </xf>
    <xf numFmtId="4" fontId="37" fillId="0" borderId="12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27" xfId="0" applyFont="1" applyBorder="1" applyAlignment="1">
      <alignment/>
    </xf>
    <xf numFmtId="43" fontId="37" fillId="0" borderId="18" xfId="36" applyFont="1" applyBorder="1" applyAlignment="1">
      <alignment/>
    </xf>
    <xf numFmtId="43" fontId="37" fillId="0" borderId="18" xfId="36" applyFont="1" applyBorder="1" applyAlignment="1">
      <alignment horizontal="center"/>
    </xf>
    <xf numFmtId="4" fontId="37" fillId="0" borderId="18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43" fontId="37" fillId="0" borderId="15" xfId="36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39" fillId="0" borderId="0" xfId="46" applyFont="1" applyAlignment="1">
      <alignment horizontal="center"/>
      <protection/>
    </xf>
    <xf numFmtId="0" fontId="40" fillId="0" borderId="0" xfId="46" applyFont="1" applyAlignment="1">
      <alignment horizontal="center"/>
      <protection/>
    </xf>
    <xf numFmtId="0" fontId="40" fillId="0" borderId="16" xfId="46" applyFont="1" applyBorder="1" applyAlignment="1">
      <alignment horizontal="center"/>
      <protection/>
    </xf>
    <xf numFmtId="0" fontId="40" fillId="0" borderId="24" xfId="46" applyFont="1" applyBorder="1" applyAlignment="1">
      <alignment horizontal="center"/>
      <protection/>
    </xf>
    <xf numFmtId="43" fontId="40" fillId="0" borderId="24" xfId="38" applyNumberFormat="1" applyFont="1" applyBorder="1" applyAlignment="1">
      <alignment horizontal="center"/>
    </xf>
    <xf numFmtId="0" fontId="40" fillId="0" borderId="24" xfId="46" applyFont="1" applyFill="1" applyBorder="1" applyAlignment="1">
      <alignment horizontal="center"/>
      <protection/>
    </xf>
    <xf numFmtId="0" fontId="40" fillId="0" borderId="18" xfId="46" applyFont="1" applyBorder="1" applyAlignment="1">
      <alignment horizontal="center"/>
      <protection/>
    </xf>
    <xf numFmtId="0" fontId="41" fillId="0" borderId="0" xfId="46" applyFont="1" applyBorder="1" applyAlignment="1">
      <alignment horizontal="center"/>
      <protection/>
    </xf>
    <xf numFmtId="43" fontId="40" fillId="0" borderId="11" xfId="38" applyNumberFormat="1" applyFont="1" applyBorder="1" applyAlignment="1">
      <alignment horizontal="center"/>
    </xf>
    <xf numFmtId="43" fontId="41" fillId="0" borderId="11" xfId="36" applyFont="1" applyBorder="1" applyAlignment="1">
      <alignment horizontal="center"/>
    </xf>
    <xf numFmtId="0" fontId="41" fillId="0" borderId="11" xfId="46" applyFont="1" applyBorder="1" applyAlignment="1">
      <alignment horizontal="center"/>
      <protection/>
    </xf>
    <xf numFmtId="43" fontId="41" fillId="0" borderId="11" xfId="46" applyNumberFormat="1" applyFont="1" applyBorder="1" applyAlignment="1">
      <alignment horizontal="center"/>
      <protection/>
    </xf>
    <xf numFmtId="0" fontId="40" fillId="0" borderId="12" xfId="46" applyFont="1" applyFill="1" applyBorder="1" applyAlignment="1">
      <alignment horizontal="center"/>
      <protection/>
    </xf>
    <xf numFmtId="0" fontId="41" fillId="0" borderId="18" xfId="46" applyFont="1" applyBorder="1" applyAlignment="1">
      <alignment horizontal="center"/>
      <protection/>
    </xf>
    <xf numFmtId="0" fontId="41" fillId="0" borderId="10" xfId="46" applyFont="1" applyBorder="1">
      <alignment/>
      <protection/>
    </xf>
    <xf numFmtId="43" fontId="41" fillId="0" borderId="18" xfId="38" applyNumberFormat="1" applyFont="1" applyBorder="1" applyAlignment="1">
      <alignment/>
    </xf>
    <xf numFmtId="4" fontId="41" fillId="0" borderId="0" xfId="46" applyNumberFormat="1" applyFont="1" applyBorder="1">
      <alignment/>
      <protection/>
    </xf>
    <xf numFmtId="4" fontId="41" fillId="0" borderId="18" xfId="46" applyNumberFormat="1" applyFont="1" applyBorder="1">
      <alignment/>
      <protection/>
    </xf>
    <xf numFmtId="43" fontId="41" fillId="0" borderId="18" xfId="38" applyFont="1" applyBorder="1" applyAlignment="1">
      <alignment horizontal="center"/>
    </xf>
    <xf numFmtId="0" fontId="0" fillId="0" borderId="18" xfId="0" applyBorder="1" applyAlignment="1">
      <alignment/>
    </xf>
    <xf numFmtId="0" fontId="64" fillId="0" borderId="18" xfId="0" applyFont="1" applyBorder="1" applyAlignment="1">
      <alignment horizontal="center"/>
    </xf>
    <xf numFmtId="43" fontId="41" fillId="0" borderId="15" xfId="38" applyNumberFormat="1" applyFont="1" applyBorder="1" applyAlignment="1">
      <alignment/>
    </xf>
    <xf numFmtId="0" fontId="0" fillId="0" borderId="15" xfId="0" applyBorder="1" applyAlignment="1">
      <alignment/>
    </xf>
    <xf numFmtId="0" fontId="40" fillId="0" borderId="20" xfId="46" applyFont="1" applyBorder="1" applyAlignment="1">
      <alignment horizontal="center"/>
      <protection/>
    </xf>
    <xf numFmtId="0" fontId="40" fillId="0" borderId="21" xfId="46" applyFont="1" applyBorder="1" applyAlignment="1">
      <alignment horizontal="center"/>
      <protection/>
    </xf>
    <xf numFmtId="43" fontId="40" fillId="0" borderId="20" xfId="38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43" fillId="0" borderId="0" xfId="46" applyFont="1" applyAlignment="1">
      <alignment horizontal="center"/>
      <protection/>
    </xf>
    <xf numFmtId="0" fontId="43" fillId="0" borderId="0" xfId="46" applyFont="1">
      <alignment/>
      <protection/>
    </xf>
    <xf numFmtId="43" fontId="43" fillId="0" borderId="0" xfId="38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95" zoomScaleSheetLayoutView="95" zoomScalePageLayoutView="0" workbookViewId="0" topLeftCell="A1">
      <selection activeCell="B32" sqref="B32"/>
    </sheetView>
  </sheetViews>
  <sheetFormatPr defaultColWidth="9.140625" defaultRowHeight="15"/>
  <cols>
    <col min="1" max="1" width="54.8515625" style="27" customWidth="1"/>
    <col min="2" max="2" width="5.421875" style="36" customWidth="1"/>
    <col min="3" max="4" width="13.421875" style="27" customWidth="1"/>
    <col min="5" max="5" width="28.00390625" style="0" customWidth="1"/>
  </cols>
  <sheetData>
    <row r="1" spans="1:4" ht="21">
      <c r="A1" s="46" t="s">
        <v>0</v>
      </c>
      <c r="B1" s="46"/>
      <c r="C1" s="46"/>
      <c r="D1" s="46"/>
    </row>
    <row r="2" spans="1:4" ht="21">
      <c r="A2" s="46" t="s">
        <v>10</v>
      </c>
      <c r="B2" s="46"/>
      <c r="C2" s="46"/>
      <c r="D2" s="46"/>
    </row>
    <row r="3" spans="1:4" ht="21">
      <c r="A3" s="47" t="s">
        <v>174</v>
      </c>
      <c r="B3" s="47"/>
      <c r="C3" s="47"/>
      <c r="D3" s="47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30" t="s">
        <v>28</v>
      </c>
      <c r="C6" s="10"/>
      <c r="D6" s="11"/>
    </row>
    <row r="7" spans="1:4" ht="19.5">
      <c r="A7" s="12" t="s">
        <v>17</v>
      </c>
      <c r="B7" s="31" t="s">
        <v>29</v>
      </c>
      <c r="C7" s="2">
        <v>8680127.52</v>
      </c>
      <c r="D7" s="13"/>
    </row>
    <row r="8" spans="1:4" ht="19.5">
      <c r="A8" s="12" t="s">
        <v>18</v>
      </c>
      <c r="B8" s="31" t="s">
        <v>29</v>
      </c>
      <c r="C8" s="2">
        <v>16335912.75</v>
      </c>
      <c r="D8" s="13"/>
    </row>
    <row r="9" spans="1:4" ht="19.5">
      <c r="A9" s="12" t="s">
        <v>19</v>
      </c>
      <c r="B9" s="31" t="s">
        <v>29</v>
      </c>
      <c r="C9" s="2">
        <v>15282.29</v>
      </c>
      <c r="D9" s="13"/>
    </row>
    <row r="10" spans="1:4" ht="19.5">
      <c r="A10" s="12" t="s">
        <v>20</v>
      </c>
      <c r="B10" s="31" t="s">
        <v>29</v>
      </c>
      <c r="C10" s="2"/>
      <c r="D10" s="13"/>
    </row>
    <row r="11" spans="1:4" ht="19.5">
      <c r="A11" s="12" t="s">
        <v>21</v>
      </c>
      <c r="B11" s="31" t="s">
        <v>29</v>
      </c>
      <c r="C11" s="2">
        <v>12380819.45</v>
      </c>
      <c r="D11" s="13"/>
    </row>
    <row r="12" spans="1:4" ht="19.5">
      <c r="A12" s="12" t="s">
        <v>22</v>
      </c>
      <c r="B12" s="31" t="s">
        <v>29</v>
      </c>
      <c r="C12" s="2">
        <v>11740098.5</v>
      </c>
      <c r="D12" s="13"/>
    </row>
    <row r="13" spans="1:4" ht="19.5">
      <c r="A13" s="12" t="s">
        <v>23</v>
      </c>
      <c r="B13" s="31" t="s">
        <v>30</v>
      </c>
      <c r="C13" s="2">
        <v>10949030.47</v>
      </c>
      <c r="D13" s="13"/>
    </row>
    <row r="14" spans="1:5" ht="19.5">
      <c r="A14" s="12" t="s">
        <v>24</v>
      </c>
      <c r="B14" s="31"/>
      <c r="C14" s="14">
        <v>1600000</v>
      </c>
      <c r="D14" s="15"/>
      <c r="E14" s="1">
        <f>SUM(C7:C14)</f>
        <v>61701270.98</v>
      </c>
    </row>
    <row r="15" spans="1:5" ht="19.5">
      <c r="A15" s="12" t="s">
        <v>25</v>
      </c>
      <c r="B15" s="31"/>
      <c r="C15" s="14">
        <v>143000</v>
      </c>
      <c r="D15" s="15"/>
      <c r="E15" s="1"/>
    </row>
    <row r="16" spans="1:4" ht="19.5">
      <c r="A16" s="12" t="s">
        <v>11</v>
      </c>
      <c r="B16" s="31"/>
      <c r="C16" s="14">
        <v>5821096.75</v>
      </c>
      <c r="D16" s="15"/>
    </row>
    <row r="17" spans="1:4" ht="19.5">
      <c r="A17" s="12" t="s">
        <v>12</v>
      </c>
      <c r="B17" s="31" t="s">
        <v>31</v>
      </c>
      <c r="C17" s="14">
        <v>399466.27</v>
      </c>
      <c r="D17" s="15"/>
    </row>
    <row r="18" spans="1:4" ht="19.5">
      <c r="A18" s="12" t="s">
        <v>13</v>
      </c>
      <c r="B18" s="31" t="s">
        <v>32</v>
      </c>
      <c r="C18" s="14"/>
      <c r="D18" s="15"/>
    </row>
    <row r="19" spans="1:4" ht="19.5">
      <c r="A19" s="12" t="s">
        <v>8</v>
      </c>
      <c r="B19" s="31" t="s">
        <v>33</v>
      </c>
      <c r="C19" s="13"/>
      <c r="D19" s="14">
        <v>25551975.69</v>
      </c>
    </row>
    <row r="20" spans="1:4" ht="19.5">
      <c r="A20" s="12" t="s">
        <v>9</v>
      </c>
      <c r="B20" s="31" t="s">
        <v>34</v>
      </c>
      <c r="C20" s="13"/>
      <c r="D20" s="14">
        <v>21052165.65</v>
      </c>
    </row>
    <row r="21" spans="1:4" ht="19.5">
      <c r="A21" s="12" t="s">
        <v>14</v>
      </c>
      <c r="B21" s="31" t="s">
        <v>35</v>
      </c>
      <c r="C21" s="13"/>
      <c r="D21" s="16">
        <v>16177762.93</v>
      </c>
    </row>
    <row r="22" spans="1:4" ht="19.5">
      <c r="A22" s="12" t="s">
        <v>15</v>
      </c>
      <c r="B22" s="31" t="s">
        <v>36</v>
      </c>
      <c r="C22" s="13"/>
      <c r="D22" s="16">
        <v>1014177.44</v>
      </c>
    </row>
    <row r="23" spans="1:4" ht="19.5">
      <c r="A23" s="12" t="s">
        <v>16</v>
      </c>
      <c r="B23" s="31" t="s">
        <v>38</v>
      </c>
      <c r="C23" s="13"/>
      <c r="D23" s="14">
        <v>2510470</v>
      </c>
    </row>
    <row r="24" spans="1:4" ht="19.5">
      <c r="A24" s="12" t="s">
        <v>26</v>
      </c>
      <c r="B24" s="31" t="s">
        <v>37</v>
      </c>
      <c r="C24" s="15"/>
      <c r="D24" s="14"/>
    </row>
    <row r="25" spans="1:4" ht="19.5">
      <c r="A25" s="12" t="s">
        <v>27</v>
      </c>
      <c r="B25" s="32" t="s">
        <v>36</v>
      </c>
      <c r="C25" s="13"/>
      <c r="D25" s="17">
        <v>1758282.29</v>
      </c>
    </row>
    <row r="26" spans="1:4" ht="19.5">
      <c r="A26" s="18"/>
      <c r="B26" s="33"/>
      <c r="C26" s="19"/>
      <c r="D26" s="20"/>
    </row>
    <row r="27" spans="1:4" ht="20.25" thickBot="1">
      <c r="A27" s="21"/>
      <c r="B27" s="24"/>
      <c r="C27" s="42">
        <f>SUM(C7:C25)</f>
        <v>68064833.99999999</v>
      </c>
      <c r="D27" s="43">
        <f>SUM(D19:D26)</f>
        <v>68064834</v>
      </c>
    </row>
    <row r="28" spans="1:5" s="41" customFormat="1" ht="20.25" thickTop="1">
      <c r="A28" s="37"/>
      <c r="B28" s="38"/>
      <c r="C28" s="39"/>
      <c r="D28" s="39"/>
      <c r="E28" s="40"/>
    </row>
    <row r="29" spans="1:5" s="41" customFormat="1" ht="19.5">
      <c r="A29" s="37"/>
      <c r="B29" s="38"/>
      <c r="C29" s="39"/>
      <c r="D29" s="39"/>
      <c r="E29" s="40"/>
    </row>
    <row r="30" spans="1:4" s="28" customFormat="1" ht="19.5">
      <c r="A30" s="22"/>
      <c r="B30" s="24"/>
      <c r="C30" s="22"/>
      <c r="D30" s="23"/>
    </row>
    <row r="31" spans="1:4" s="28" customFormat="1" ht="19.5">
      <c r="A31" s="24"/>
      <c r="B31" s="24"/>
      <c r="C31" s="25"/>
      <c r="D31" s="23"/>
    </row>
    <row r="32" spans="1:4" s="28" customFormat="1" ht="19.5">
      <c r="A32" s="22"/>
      <c r="B32" s="24"/>
      <c r="C32" s="22"/>
      <c r="D32" s="23"/>
    </row>
    <row r="33" spans="1:4" s="28" customFormat="1" ht="19.5">
      <c r="A33" s="22"/>
      <c r="B33" s="24"/>
      <c r="C33" s="22"/>
      <c r="D33" s="23"/>
    </row>
    <row r="34" spans="1:4" s="28" customFormat="1" ht="19.5">
      <c r="A34" s="22"/>
      <c r="B34" s="24"/>
      <c r="C34" s="22"/>
      <c r="D34" s="23"/>
    </row>
    <row r="35" spans="1:4" s="28" customFormat="1" ht="14.25">
      <c r="A35" s="29"/>
      <c r="B35" s="34"/>
      <c r="C35" s="29"/>
      <c r="D35" s="29"/>
    </row>
    <row r="36" spans="1:4" s="28" customFormat="1" ht="14.25">
      <c r="A36" s="29"/>
      <c r="B36" s="34"/>
      <c r="C36" s="29"/>
      <c r="D36" s="29"/>
    </row>
    <row r="37" spans="1:4" s="28" customFormat="1" ht="14.25">
      <c r="A37" s="29"/>
      <c r="B37" s="34"/>
      <c r="C37" s="29"/>
      <c r="D37" s="29"/>
    </row>
    <row r="45" spans="1:4" ht="14.25">
      <c r="A45" s="23"/>
      <c r="B45" s="35"/>
      <c r="C45" s="23"/>
      <c r="D45" s="23"/>
    </row>
    <row r="46" spans="1:4" ht="14.25">
      <c r="A46" s="23"/>
      <c r="B46" s="35"/>
      <c r="C46" s="23"/>
      <c r="D46" s="23"/>
    </row>
    <row r="47" spans="1:4" ht="14.25">
      <c r="A47" s="23"/>
      <c r="B47" s="35"/>
      <c r="C47" s="23"/>
      <c r="D47" s="23"/>
    </row>
    <row r="48" spans="1:4" ht="14.25">
      <c r="A48" s="26"/>
      <c r="B48" s="35"/>
      <c r="C48" s="23"/>
      <c r="D48" s="2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88" sqref="A8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08" t="s">
        <v>175</v>
      </c>
      <c r="B1" s="108"/>
      <c r="C1" s="108"/>
      <c r="D1" s="108"/>
    </row>
    <row r="2" spans="1:4" ht="21">
      <c r="A2" s="109" t="s">
        <v>101</v>
      </c>
      <c r="B2" s="109"/>
      <c r="C2" s="109"/>
      <c r="D2" s="109"/>
    </row>
    <row r="3" spans="1:4" ht="21">
      <c r="A3" s="110" t="s">
        <v>176</v>
      </c>
      <c r="B3" s="110"/>
      <c r="C3" s="110"/>
      <c r="D3" s="110"/>
    </row>
    <row r="4" spans="1:4" ht="19.5">
      <c r="A4" s="111" t="s">
        <v>1</v>
      </c>
      <c r="B4" s="111" t="s">
        <v>102</v>
      </c>
      <c r="C4" s="111" t="s">
        <v>59</v>
      </c>
      <c r="D4" s="112" t="s">
        <v>177</v>
      </c>
    </row>
    <row r="5" spans="1:4" ht="19.5">
      <c r="A5" s="113"/>
      <c r="B5" s="114"/>
      <c r="C5" s="115" t="s">
        <v>103</v>
      </c>
      <c r="D5" s="116"/>
    </row>
    <row r="6" spans="1:4" ht="19.5">
      <c r="A6" s="117" t="s">
        <v>104</v>
      </c>
      <c r="B6" s="118"/>
      <c r="C6" s="119"/>
      <c r="D6" s="120"/>
    </row>
    <row r="7" spans="1:4" ht="19.5">
      <c r="A7" s="121" t="s">
        <v>178</v>
      </c>
      <c r="B7" s="122" t="s">
        <v>165</v>
      </c>
      <c r="C7" s="119"/>
      <c r="D7" s="120"/>
    </row>
    <row r="8" spans="1:4" ht="19.5">
      <c r="A8" s="123" t="s">
        <v>105</v>
      </c>
      <c r="B8" s="122" t="s">
        <v>179</v>
      </c>
      <c r="C8" s="124">
        <v>300000</v>
      </c>
      <c r="D8" s="120">
        <v>4899</v>
      </c>
    </row>
    <row r="9" spans="1:4" ht="19.5">
      <c r="A9" s="123" t="s">
        <v>106</v>
      </c>
      <c r="B9" s="122" t="s">
        <v>180</v>
      </c>
      <c r="C9" s="124">
        <v>150000</v>
      </c>
      <c r="D9" s="120">
        <v>272.34</v>
      </c>
    </row>
    <row r="10" spans="1:4" ht="19.5">
      <c r="A10" s="123" t="s">
        <v>107</v>
      </c>
      <c r="B10" s="122" t="s">
        <v>181</v>
      </c>
      <c r="C10" s="124">
        <v>140000</v>
      </c>
      <c r="D10" s="120">
        <v>800</v>
      </c>
    </row>
    <row r="11" spans="1:4" ht="19.5">
      <c r="A11" s="125" t="s">
        <v>108</v>
      </c>
      <c r="B11" s="114"/>
      <c r="C11" s="126">
        <f>SUM(C8:C10)</f>
        <v>590000</v>
      </c>
      <c r="D11" s="127">
        <f>SUM(D8:D10)</f>
        <v>5971.34</v>
      </c>
    </row>
    <row r="12" spans="1:4" ht="19.5">
      <c r="A12" s="117" t="s">
        <v>109</v>
      </c>
      <c r="B12" s="122" t="s">
        <v>166</v>
      </c>
      <c r="C12" s="128"/>
      <c r="D12" s="120"/>
    </row>
    <row r="13" spans="1:4" ht="19.5">
      <c r="A13" s="123" t="s">
        <v>110</v>
      </c>
      <c r="B13" s="122" t="s">
        <v>182</v>
      </c>
      <c r="C13" s="129">
        <v>450000</v>
      </c>
      <c r="D13" s="120">
        <v>109660</v>
      </c>
    </row>
    <row r="14" spans="1:4" ht="19.5">
      <c r="A14" s="123" t="s">
        <v>111</v>
      </c>
      <c r="B14" s="122" t="s">
        <v>183</v>
      </c>
      <c r="C14" s="129">
        <v>4000</v>
      </c>
      <c r="D14" s="120">
        <v>400</v>
      </c>
    </row>
    <row r="15" spans="1:4" ht="19.5">
      <c r="A15" s="123" t="s">
        <v>112</v>
      </c>
      <c r="B15" s="122" t="s">
        <v>184</v>
      </c>
      <c r="C15" s="129">
        <v>100000</v>
      </c>
      <c r="D15" s="120">
        <v>1300</v>
      </c>
    </row>
    <row r="16" spans="1:4" ht="19.5">
      <c r="A16" s="123" t="s">
        <v>113</v>
      </c>
      <c r="B16" s="122" t="s">
        <v>185</v>
      </c>
      <c r="C16" s="129">
        <v>40000</v>
      </c>
      <c r="D16" s="120">
        <v>200</v>
      </c>
    </row>
    <row r="17" spans="1:4" ht="19.5">
      <c r="A17" s="123" t="s">
        <v>114</v>
      </c>
      <c r="B17" s="122" t="s">
        <v>186</v>
      </c>
      <c r="C17" s="129">
        <v>2000</v>
      </c>
      <c r="D17" s="120">
        <v>600</v>
      </c>
    </row>
    <row r="18" spans="1:4" ht="19.5">
      <c r="A18" s="123" t="s">
        <v>115</v>
      </c>
      <c r="B18" s="122" t="s">
        <v>187</v>
      </c>
      <c r="C18" s="129">
        <v>5000</v>
      </c>
      <c r="D18" s="120">
        <v>1540</v>
      </c>
    </row>
    <row r="19" spans="1:4" ht="19.5">
      <c r="A19" s="125" t="s">
        <v>108</v>
      </c>
      <c r="B19" s="114"/>
      <c r="C19" s="126">
        <f>SUM(C13:C18)</f>
        <v>601000</v>
      </c>
      <c r="D19" s="127">
        <f>SUM(D13:D18)</f>
        <v>113700</v>
      </c>
    </row>
    <row r="20" spans="1:4" ht="19.5">
      <c r="A20" s="117" t="s">
        <v>188</v>
      </c>
      <c r="B20" s="122" t="s">
        <v>167</v>
      </c>
      <c r="C20" s="119"/>
      <c r="D20" s="120"/>
    </row>
    <row r="21" spans="1:4" ht="19.5">
      <c r="A21" s="123" t="s">
        <v>116</v>
      </c>
      <c r="B21" s="122" t="s">
        <v>189</v>
      </c>
      <c r="C21" s="129">
        <v>140000</v>
      </c>
      <c r="D21" s="120">
        <v>114000</v>
      </c>
    </row>
    <row r="22" spans="1:4" ht="19.5">
      <c r="A22" s="123" t="s">
        <v>117</v>
      </c>
      <c r="B22" s="122" t="s">
        <v>190</v>
      </c>
      <c r="C22" s="129">
        <v>250000</v>
      </c>
      <c r="D22" s="120">
        <v>143429.84</v>
      </c>
    </row>
    <row r="23" spans="1:4" ht="19.5">
      <c r="A23" s="123" t="s">
        <v>118</v>
      </c>
      <c r="B23" s="122" t="s">
        <v>191</v>
      </c>
      <c r="C23" s="130">
        <v>3000</v>
      </c>
      <c r="D23" s="120"/>
    </row>
    <row r="24" spans="1:4" ht="19.5">
      <c r="A24" s="125" t="s">
        <v>108</v>
      </c>
      <c r="B24" s="114"/>
      <c r="C24" s="131">
        <f>SUM(C21:C23)</f>
        <v>393000</v>
      </c>
      <c r="D24" s="132">
        <f>SUM(D21:D23)</f>
        <v>257429.84</v>
      </c>
    </row>
    <row r="25" spans="1:4" ht="19.5">
      <c r="A25" s="133" t="s">
        <v>119</v>
      </c>
      <c r="B25" s="122" t="s">
        <v>168</v>
      </c>
      <c r="C25" s="119"/>
      <c r="D25" s="120"/>
    </row>
    <row r="26" spans="1:4" ht="19.5">
      <c r="A26" s="123" t="s">
        <v>120</v>
      </c>
      <c r="B26" s="122" t="s">
        <v>192</v>
      </c>
      <c r="C26" s="129">
        <v>10000</v>
      </c>
      <c r="D26" s="120">
        <v>1730</v>
      </c>
    </row>
    <row r="27" spans="1:4" ht="19.5">
      <c r="A27" s="123" t="s">
        <v>121</v>
      </c>
      <c r="B27" s="122" t="s">
        <v>193</v>
      </c>
      <c r="C27" s="129">
        <v>50000</v>
      </c>
      <c r="D27" s="120">
        <v>90000</v>
      </c>
    </row>
    <row r="28" spans="1:4" ht="19.5">
      <c r="A28" s="123" t="s">
        <v>122</v>
      </c>
      <c r="B28" s="122" t="s">
        <v>194</v>
      </c>
      <c r="C28" s="129">
        <v>20000</v>
      </c>
      <c r="D28" s="120">
        <v>4750</v>
      </c>
    </row>
    <row r="29" spans="1:4" ht="19.5">
      <c r="A29" s="125" t="s">
        <v>108</v>
      </c>
      <c r="B29" s="114"/>
      <c r="C29" s="126">
        <f>SUM(C26:C28)</f>
        <v>80000</v>
      </c>
      <c r="D29" s="127">
        <f>SUM(D26:D28)</f>
        <v>96480</v>
      </c>
    </row>
    <row r="30" spans="1:4" ht="19.5">
      <c r="A30" s="133" t="s">
        <v>123</v>
      </c>
      <c r="B30" s="114"/>
      <c r="C30" s="134"/>
      <c r="D30" s="135"/>
    </row>
    <row r="31" spans="1:4" ht="19.5">
      <c r="A31" s="133" t="s">
        <v>195</v>
      </c>
      <c r="B31" s="122" t="s">
        <v>196</v>
      </c>
      <c r="C31" s="134"/>
      <c r="D31" s="135"/>
    </row>
    <row r="32" spans="1:4" ht="19.5">
      <c r="A32" s="123" t="s">
        <v>124</v>
      </c>
      <c r="B32" s="136">
        <v>1001</v>
      </c>
      <c r="C32" s="129">
        <v>10000000</v>
      </c>
      <c r="D32" s="120">
        <v>1619243.94</v>
      </c>
    </row>
    <row r="33" spans="1:4" ht="19.5">
      <c r="A33" s="123" t="s">
        <v>125</v>
      </c>
      <c r="B33" s="136">
        <v>1001</v>
      </c>
      <c r="C33" s="129">
        <v>4500000</v>
      </c>
      <c r="D33" s="120">
        <v>1208569.35</v>
      </c>
    </row>
    <row r="34" spans="1:4" ht="19.5">
      <c r="A34" s="123" t="s">
        <v>126</v>
      </c>
      <c r="B34" s="136">
        <v>1005</v>
      </c>
      <c r="C34" s="129">
        <v>2000000</v>
      </c>
      <c r="D34" s="120">
        <v>740538.12</v>
      </c>
    </row>
    <row r="35" spans="1:4" ht="19.5">
      <c r="A35" s="123" t="s">
        <v>127</v>
      </c>
      <c r="B35" s="136">
        <v>1006</v>
      </c>
      <c r="C35" s="129">
        <v>4500000</v>
      </c>
      <c r="D35" s="120">
        <v>1070717.59</v>
      </c>
    </row>
    <row r="36" spans="1:4" ht="19.5">
      <c r="A36" s="123" t="s">
        <v>128</v>
      </c>
      <c r="B36" s="136">
        <v>1010</v>
      </c>
      <c r="C36" s="129">
        <v>50000</v>
      </c>
      <c r="D36" s="120"/>
    </row>
    <row r="37" spans="1:4" ht="19.5">
      <c r="A37" s="123" t="s">
        <v>129</v>
      </c>
      <c r="B37" s="136">
        <v>1011</v>
      </c>
      <c r="C37" s="129">
        <v>190000</v>
      </c>
      <c r="D37" s="120">
        <v>43304.75</v>
      </c>
    </row>
    <row r="38" spans="1:4" ht="19.5">
      <c r="A38" s="123" t="s">
        <v>130</v>
      </c>
      <c r="B38" s="136">
        <v>1013</v>
      </c>
      <c r="C38" s="129">
        <v>1700000</v>
      </c>
      <c r="D38" s="120">
        <v>227601</v>
      </c>
    </row>
    <row r="39" spans="1:4" ht="19.5">
      <c r="A39" s="123" t="s">
        <v>131</v>
      </c>
      <c r="B39" s="136">
        <v>1004</v>
      </c>
      <c r="C39" s="129">
        <v>50000</v>
      </c>
      <c r="D39" s="120"/>
    </row>
    <row r="40" spans="1:4" ht="19.5">
      <c r="A40" s="125"/>
      <c r="B40" s="114"/>
      <c r="C40" s="126">
        <f>SUM(C32:C39)</f>
        <v>22990000</v>
      </c>
      <c r="D40" s="127">
        <f>SUM(D32:D39)</f>
        <v>4909974.75</v>
      </c>
    </row>
    <row r="41" spans="1:4" ht="19.5">
      <c r="A41" s="117" t="s">
        <v>132</v>
      </c>
      <c r="B41" s="118"/>
      <c r="C41" s="119"/>
      <c r="D41" s="120"/>
    </row>
    <row r="42" spans="1:4" ht="19.5">
      <c r="A42" s="137" t="s">
        <v>197</v>
      </c>
      <c r="B42" s="136">
        <v>2000</v>
      </c>
      <c r="C42" s="119"/>
      <c r="D42" s="120"/>
    </row>
    <row r="43" spans="1:4" ht="19.5">
      <c r="A43" s="123" t="s">
        <v>133</v>
      </c>
      <c r="B43" s="136">
        <v>2001</v>
      </c>
      <c r="C43" s="129"/>
      <c r="D43" s="120">
        <v>1139539</v>
      </c>
    </row>
    <row r="44" spans="1:4" ht="19.5">
      <c r="A44" s="123" t="s">
        <v>134</v>
      </c>
      <c r="B44" s="136">
        <v>2002</v>
      </c>
      <c r="C44" s="129">
        <v>19000000</v>
      </c>
      <c r="D44" s="120"/>
    </row>
    <row r="45" spans="1:4" ht="19.5">
      <c r="A45" s="123" t="s">
        <v>198</v>
      </c>
      <c r="B45" s="136"/>
      <c r="C45" s="129"/>
      <c r="D45" s="138">
        <v>475790</v>
      </c>
    </row>
    <row r="46" spans="1:4" ht="19.5">
      <c r="A46" s="139" t="s">
        <v>199</v>
      </c>
      <c r="B46" s="140"/>
      <c r="C46" s="141"/>
      <c r="D46" s="142">
        <v>1107400</v>
      </c>
    </row>
    <row r="47" spans="1:4" ht="19.5">
      <c r="A47" s="143"/>
      <c r="B47" s="143" t="s">
        <v>76</v>
      </c>
      <c r="C47" s="144"/>
      <c r="D47" s="145"/>
    </row>
    <row r="48" spans="1:4" ht="19.5">
      <c r="A48" s="111" t="s">
        <v>1</v>
      </c>
      <c r="B48" s="111" t="s">
        <v>102</v>
      </c>
      <c r="C48" s="111" t="s">
        <v>59</v>
      </c>
      <c r="D48" s="112" t="s">
        <v>177</v>
      </c>
    </row>
    <row r="49" spans="1:4" ht="19.5">
      <c r="A49" s="146"/>
      <c r="B49" s="115"/>
      <c r="C49" s="115" t="s">
        <v>103</v>
      </c>
      <c r="D49" s="116"/>
    </row>
    <row r="50" spans="1:4" ht="19.5">
      <c r="A50" s="123" t="s">
        <v>200</v>
      </c>
      <c r="B50" s="136"/>
      <c r="C50" s="129"/>
      <c r="D50" s="138">
        <v>21000</v>
      </c>
    </row>
    <row r="51" spans="1:4" ht="19.5">
      <c r="A51" s="123" t="s">
        <v>201</v>
      </c>
      <c r="B51" s="136"/>
      <c r="C51" s="129"/>
      <c r="D51" s="138">
        <v>20000</v>
      </c>
    </row>
    <row r="52" spans="1:4" ht="19.5">
      <c r="A52" s="123" t="s">
        <v>202</v>
      </c>
      <c r="B52" s="136"/>
      <c r="C52" s="129"/>
      <c r="D52" s="138">
        <v>8030478</v>
      </c>
    </row>
    <row r="53" spans="1:4" ht="19.5">
      <c r="A53" s="123" t="s">
        <v>203</v>
      </c>
      <c r="B53" s="136"/>
      <c r="C53" s="129"/>
      <c r="D53" s="138"/>
    </row>
    <row r="54" spans="1:4" ht="20.25" thickBot="1">
      <c r="A54" s="147" t="s">
        <v>108</v>
      </c>
      <c r="B54" s="115"/>
      <c r="C54" s="148">
        <f>SUM(C43:C44)</f>
        <v>19000000</v>
      </c>
      <c r="D54" s="149">
        <f>SUM(D41:D53)</f>
        <v>10794207</v>
      </c>
    </row>
    <row r="55" spans="1:4" ht="21" thickBot="1">
      <c r="A55" s="150" t="s">
        <v>135</v>
      </c>
      <c r="B55" s="151"/>
      <c r="C55" s="152">
        <f>C11+C19+C24+C29+C40+C54</f>
        <v>43654000</v>
      </c>
      <c r="D55" s="153">
        <f>D11+D19+D24+D29+D40+D54</f>
        <v>16177762.93</v>
      </c>
    </row>
    <row r="56" spans="1:4" ht="19.5">
      <c r="A56" s="154" t="s">
        <v>136</v>
      </c>
      <c r="B56" s="155"/>
      <c r="C56" s="134"/>
      <c r="D56" s="156"/>
    </row>
    <row r="57" spans="1:4" ht="19.5">
      <c r="A57" s="157" t="s">
        <v>204</v>
      </c>
      <c r="B57" s="128">
        <v>3000</v>
      </c>
      <c r="C57" s="134"/>
      <c r="D57" s="158"/>
    </row>
    <row r="58" spans="1:4" ht="19.5">
      <c r="A58" s="159" t="s">
        <v>137</v>
      </c>
      <c r="B58" s="128">
        <v>3001</v>
      </c>
      <c r="C58" s="134"/>
      <c r="D58" s="158"/>
    </row>
    <row r="59" spans="1:4" ht="19.5">
      <c r="A59" s="160" t="s">
        <v>138</v>
      </c>
      <c r="B59" s="136">
        <v>3002</v>
      </c>
      <c r="C59" s="134"/>
      <c r="D59" s="158"/>
    </row>
    <row r="60" spans="1:4" ht="19.5">
      <c r="A60" s="160" t="s">
        <v>139</v>
      </c>
      <c r="B60" s="136">
        <v>3003</v>
      </c>
      <c r="C60" s="134"/>
      <c r="D60" s="158">
        <v>1616000</v>
      </c>
    </row>
    <row r="61" spans="1:4" ht="19.5">
      <c r="A61" s="160" t="s">
        <v>140</v>
      </c>
      <c r="B61" s="136"/>
      <c r="C61" s="134"/>
      <c r="D61" s="158"/>
    </row>
    <row r="62" spans="1:4" ht="19.5">
      <c r="A62" s="161" t="s">
        <v>141</v>
      </c>
      <c r="B62" s="136">
        <v>3004</v>
      </c>
      <c r="C62" s="134"/>
      <c r="D62" s="158">
        <v>5232800</v>
      </c>
    </row>
    <row r="63" spans="1:4" ht="19.5">
      <c r="A63" s="160" t="s">
        <v>142</v>
      </c>
      <c r="B63" s="136">
        <v>3005</v>
      </c>
      <c r="C63" s="134"/>
      <c r="D63" s="158">
        <v>2451196.76</v>
      </c>
    </row>
    <row r="64" spans="1:4" ht="19.5">
      <c r="A64" s="160" t="s">
        <v>143</v>
      </c>
      <c r="B64" s="136">
        <v>3006</v>
      </c>
      <c r="C64" s="134"/>
      <c r="D64" s="158">
        <v>58085</v>
      </c>
    </row>
    <row r="65" spans="1:4" ht="19.5">
      <c r="A65" s="160" t="s">
        <v>144</v>
      </c>
      <c r="B65" s="136"/>
      <c r="C65" s="134"/>
      <c r="D65" s="158"/>
    </row>
    <row r="66" spans="1:4" ht="19.5">
      <c r="A66" s="160" t="s">
        <v>205</v>
      </c>
      <c r="B66" s="136">
        <v>3007</v>
      </c>
      <c r="C66" s="134"/>
      <c r="D66" s="158">
        <v>265350</v>
      </c>
    </row>
    <row r="67" spans="1:4" ht="19.5">
      <c r="A67" s="160" t="s">
        <v>206</v>
      </c>
      <c r="B67" s="136"/>
      <c r="C67" s="134"/>
      <c r="D67" s="158"/>
    </row>
    <row r="68" spans="1:4" ht="19.5">
      <c r="A68" s="160" t="s">
        <v>207</v>
      </c>
      <c r="B68" s="136">
        <v>3008</v>
      </c>
      <c r="C68" s="134"/>
      <c r="D68" s="158">
        <v>171675</v>
      </c>
    </row>
    <row r="69" spans="1:4" ht="19.5">
      <c r="A69" s="160" t="s">
        <v>208</v>
      </c>
      <c r="B69" s="136"/>
      <c r="C69" s="134"/>
      <c r="D69" s="158"/>
    </row>
    <row r="70" spans="1:4" ht="19.5">
      <c r="A70" s="160" t="s">
        <v>209</v>
      </c>
      <c r="B70" s="136">
        <v>3009</v>
      </c>
      <c r="C70" s="134"/>
      <c r="D70" s="158">
        <v>162350</v>
      </c>
    </row>
    <row r="71" spans="1:4" ht="19.5">
      <c r="A71" s="160" t="s">
        <v>210</v>
      </c>
      <c r="B71" s="136"/>
      <c r="C71" s="134"/>
      <c r="D71" s="158"/>
    </row>
    <row r="72" spans="1:4" ht="19.5">
      <c r="A72" s="160" t="s">
        <v>211</v>
      </c>
      <c r="B72" s="136">
        <v>3010</v>
      </c>
      <c r="C72" s="134"/>
      <c r="D72" s="158"/>
    </row>
    <row r="73" spans="1:4" ht="19.5">
      <c r="A73" s="160" t="s">
        <v>145</v>
      </c>
      <c r="B73" s="136"/>
      <c r="C73" s="134"/>
      <c r="D73" s="158"/>
    </row>
    <row r="74" spans="1:4" ht="19.5">
      <c r="A74" s="160" t="s">
        <v>212</v>
      </c>
      <c r="B74" s="136">
        <v>3011</v>
      </c>
      <c r="C74" s="134"/>
      <c r="D74" s="158"/>
    </row>
    <row r="75" spans="1:4" ht="19.5">
      <c r="A75" s="160" t="s">
        <v>213</v>
      </c>
      <c r="B75" s="136">
        <v>3012</v>
      </c>
      <c r="C75" s="134"/>
      <c r="D75" s="158"/>
    </row>
    <row r="76" spans="1:4" ht="19.5">
      <c r="A76" s="160" t="s">
        <v>146</v>
      </c>
      <c r="B76" s="114"/>
      <c r="C76" s="134"/>
      <c r="D76" s="158"/>
    </row>
    <row r="77" spans="1:4" ht="19.5">
      <c r="A77" s="160"/>
      <c r="B77" s="114"/>
      <c r="C77" s="134"/>
      <c r="D77" s="158"/>
    </row>
    <row r="78" spans="1:4" ht="19.5">
      <c r="A78" s="160"/>
      <c r="B78" s="114"/>
      <c r="C78" s="134"/>
      <c r="D78" s="158"/>
    </row>
    <row r="79" spans="1:4" ht="19.5">
      <c r="A79" s="162" t="s">
        <v>108</v>
      </c>
      <c r="B79" s="115"/>
      <c r="C79" s="163" t="s">
        <v>147</v>
      </c>
      <c r="D79" s="164">
        <f>SUM(D56:D78)</f>
        <v>9957456.76</v>
      </c>
    </row>
    <row r="80" spans="1:4" ht="19.5">
      <c r="A80" s="143"/>
      <c r="B80" s="143"/>
      <c r="C80" s="144"/>
      <c r="D80" s="165"/>
    </row>
    <row r="81" spans="1:4" ht="19.5">
      <c r="A81" s="143"/>
      <c r="B81" s="143"/>
      <c r="C81" s="144"/>
      <c r="D81" s="165"/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00390625" style="44" customWidth="1"/>
    <col min="2" max="2" width="49.8515625" style="44" customWidth="1"/>
    <col min="3" max="6" width="15.00390625" style="44" customWidth="1"/>
    <col min="7" max="16384" width="9.00390625" style="44" customWidth="1"/>
  </cols>
  <sheetData>
    <row r="1" spans="1:6" ht="25.5">
      <c r="A1" s="166"/>
      <c r="B1" s="167"/>
      <c r="C1" s="167"/>
      <c r="D1" s="168"/>
      <c r="E1" s="168"/>
      <c r="F1" s="167"/>
    </row>
    <row r="2" spans="1:6" ht="25.5">
      <c r="A2" s="166"/>
      <c r="B2" s="167"/>
      <c r="C2" s="167"/>
      <c r="D2" s="168"/>
      <c r="E2" s="168"/>
      <c r="F2" s="166" t="s">
        <v>39</v>
      </c>
    </row>
    <row r="3" spans="1:6" ht="27.75">
      <c r="A3" s="169" t="s">
        <v>40</v>
      </c>
      <c r="B3" s="169"/>
      <c r="C3" s="169"/>
      <c r="D3" s="169"/>
      <c r="E3" s="169"/>
      <c r="F3" s="169"/>
    </row>
    <row r="4" spans="1:6" ht="27.75">
      <c r="A4" s="169" t="s">
        <v>41</v>
      </c>
      <c r="B4" s="169"/>
      <c r="C4" s="169"/>
      <c r="D4" s="169"/>
      <c r="E4" s="169"/>
      <c r="F4" s="169"/>
    </row>
    <row r="5" spans="1:6" ht="27.75">
      <c r="A5" s="169" t="s">
        <v>214</v>
      </c>
      <c r="B5" s="169"/>
      <c r="C5" s="169"/>
      <c r="D5" s="169"/>
      <c r="E5" s="169"/>
      <c r="F5" s="169"/>
    </row>
    <row r="6" spans="1:6" ht="25.5">
      <c r="A6" s="170" t="s">
        <v>42</v>
      </c>
      <c r="B6" s="170" t="s">
        <v>1</v>
      </c>
      <c r="C6" s="170" t="s">
        <v>43</v>
      </c>
      <c r="D6" s="171" t="s">
        <v>215</v>
      </c>
      <c r="E6" s="171" t="s">
        <v>216</v>
      </c>
      <c r="F6" s="170" t="s">
        <v>44</v>
      </c>
    </row>
    <row r="7" spans="1:6" ht="25.5">
      <c r="A7" s="172">
        <v>1</v>
      </c>
      <c r="B7" s="173" t="s">
        <v>45</v>
      </c>
      <c r="C7" s="174">
        <v>7292.7</v>
      </c>
      <c r="D7" s="175">
        <v>15.3</v>
      </c>
      <c r="E7" s="174"/>
      <c r="F7" s="176">
        <f>C7+D7-E7</f>
        <v>7308</v>
      </c>
    </row>
    <row r="8" spans="1:6" ht="25.5">
      <c r="A8" s="177">
        <v>2</v>
      </c>
      <c r="B8" s="178" t="s">
        <v>46</v>
      </c>
      <c r="C8" s="179">
        <v>8751.24</v>
      </c>
      <c r="D8" s="180">
        <v>18.36</v>
      </c>
      <c r="E8" s="179"/>
      <c r="F8" s="181">
        <f>C8+D8-E8</f>
        <v>8769.6</v>
      </c>
    </row>
    <row r="9" spans="1:6" ht="25.5">
      <c r="A9" s="177">
        <v>3</v>
      </c>
      <c r="B9" s="178" t="s">
        <v>47</v>
      </c>
      <c r="C9" s="179">
        <v>850215.75</v>
      </c>
      <c r="D9" s="180"/>
      <c r="E9" s="179"/>
      <c r="F9" s="181">
        <f aca="true" t="shared" si="0" ref="F9:F14">C9+D9-E9</f>
        <v>850215.75</v>
      </c>
    </row>
    <row r="10" spans="1:6" ht="25.5">
      <c r="A10" s="177">
        <v>4</v>
      </c>
      <c r="B10" s="178" t="s">
        <v>48</v>
      </c>
      <c r="C10" s="179">
        <v>1903.03</v>
      </c>
      <c r="D10" s="180">
        <v>20332.45</v>
      </c>
      <c r="E10" s="179">
        <v>1903.03</v>
      </c>
      <c r="F10" s="181">
        <f t="shared" si="0"/>
        <v>20332.45</v>
      </c>
    </row>
    <row r="11" spans="1:6" ht="25.5">
      <c r="A11" s="177">
        <v>5</v>
      </c>
      <c r="B11" s="178" t="s">
        <v>49</v>
      </c>
      <c r="C11" s="179">
        <v>122218.07</v>
      </c>
      <c r="D11" s="180">
        <v>76898.29</v>
      </c>
      <c r="E11" s="179">
        <v>194590.72</v>
      </c>
      <c r="F11" s="181">
        <f t="shared" si="0"/>
        <v>4525.639999999985</v>
      </c>
    </row>
    <row r="12" spans="1:6" ht="25.5">
      <c r="A12" s="177">
        <v>6</v>
      </c>
      <c r="B12" s="178" t="s">
        <v>50</v>
      </c>
      <c r="C12" s="179">
        <v>476969</v>
      </c>
      <c r="D12" s="180"/>
      <c r="E12" s="179">
        <v>353943</v>
      </c>
      <c r="F12" s="181">
        <f t="shared" si="0"/>
        <v>123026</v>
      </c>
    </row>
    <row r="13" spans="1:6" ht="25.5">
      <c r="A13" s="177">
        <v>7</v>
      </c>
      <c r="B13" s="178" t="s">
        <v>217</v>
      </c>
      <c r="C13" s="179">
        <v>620</v>
      </c>
      <c r="D13" s="180">
        <v>270</v>
      </c>
      <c r="E13" s="179">
        <v>890</v>
      </c>
      <c r="F13" s="181">
        <f t="shared" si="0"/>
        <v>0</v>
      </c>
    </row>
    <row r="14" spans="1:6" ht="25.5">
      <c r="A14" s="177">
        <v>8</v>
      </c>
      <c r="B14" s="178" t="s">
        <v>51</v>
      </c>
      <c r="C14" s="182"/>
      <c r="D14" s="183">
        <v>13131</v>
      </c>
      <c r="E14" s="179">
        <v>13131</v>
      </c>
      <c r="F14" s="181">
        <f t="shared" si="0"/>
        <v>0</v>
      </c>
    </row>
    <row r="15" spans="1:6" ht="26.25" thickBot="1">
      <c r="A15" s="184" t="s">
        <v>52</v>
      </c>
      <c r="B15" s="184"/>
      <c r="C15" s="185">
        <f>SUM(C7:C14)</f>
        <v>1467969.79</v>
      </c>
      <c r="D15" s="185">
        <f>SUM(D7:D14)</f>
        <v>110665.4</v>
      </c>
      <c r="E15" s="185">
        <f>SUM(E7:E14)</f>
        <v>564457.75</v>
      </c>
      <c r="F15" s="185">
        <f>SUM(F7:F14)</f>
        <v>1014177.44</v>
      </c>
    </row>
    <row r="16" spans="1:6" ht="26.25" thickTop="1">
      <c r="A16" s="166"/>
      <c r="B16" s="167"/>
      <c r="C16" s="167"/>
      <c r="D16" s="168"/>
      <c r="E16" s="168"/>
      <c r="F16" s="167"/>
    </row>
  </sheetData>
  <sheetProtection/>
  <mergeCells count="4">
    <mergeCell ref="A15:B15"/>
    <mergeCell ref="A3:F3"/>
    <mergeCell ref="A4:F4"/>
    <mergeCell ref="A5:F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B7">
      <selection activeCell="D20" sqref="D20"/>
    </sheetView>
  </sheetViews>
  <sheetFormatPr defaultColWidth="9.140625" defaultRowHeight="15"/>
  <cols>
    <col min="1" max="1" width="9.140625" style="45" bestFit="1" customWidth="1"/>
    <col min="2" max="2" width="51.57421875" style="0" customWidth="1"/>
    <col min="3" max="3" width="13.7109375" style="0" customWidth="1"/>
    <col min="4" max="4" width="14.140625" style="0" customWidth="1"/>
    <col min="5" max="6" width="13.8515625" style="0" customWidth="1"/>
    <col min="7" max="7" width="10.421875" style="0" customWidth="1"/>
  </cols>
  <sheetData>
    <row r="1" spans="1:6" ht="21">
      <c r="A1"/>
      <c r="F1" s="166" t="s">
        <v>148</v>
      </c>
    </row>
    <row r="2" spans="1:6" ht="31.5">
      <c r="A2" s="186" t="s">
        <v>149</v>
      </c>
      <c r="B2" s="186"/>
      <c r="C2" s="186"/>
      <c r="D2" s="186"/>
      <c r="E2" s="186"/>
      <c r="F2" s="186"/>
    </row>
    <row r="3" spans="1:6" ht="24.75">
      <c r="A3" s="187" t="s">
        <v>150</v>
      </c>
      <c r="B3" s="187"/>
      <c r="C3" s="187"/>
      <c r="D3" s="187"/>
      <c r="E3" s="187"/>
      <c r="F3" s="187"/>
    </row>
    <row r="4" spans="1:6" ht="24.75">
      <c r="A4" s="188" t="s">
        <v>218</v>
      </c>
      <c r="B4" s="188"/>
      <c r="C4" s="188"/>
      <c r="D4" s="188"/>
      <c r="E4" s="188"/>
      <c r="F4" s="188"/>
    </row>
    <row r="5" spans="1:7" ht="24.75">
      <c r="A5" s="189" t="s">
        <v>42</v>
      </c>
      <c r="B5" s="189" t="s">
        <v>1</v>
      </c>
      <c r="C5" s="190" t="s">
        <v>219</v>
      </c>
      <c r="D5" s="189" t="s">
        <v>103</v>
      </c>
      <c r="E5" s="189" t="s">
        <v>151</v>
      </c>
      <c r="F5" s="189" t="s">
        <v>152</v>
      </c>
      <c r="G5" s="191" t="s">
        <v>153</v>
      </c>
    </row>
    <row r="6" spans="1:7" ht="24.75">
      <c r="A6" s="192">
        <v>1</v>
      </c>
      <c r="B6" s="193" t="s">
        <v>154</v>
      </c>
      <c r="C6" s="194">
        <v>1139539</v>
      </c>
      <c r="D6" s="195"/>
      <c r="E6" s="196"/>
      <c r="F6" s="197"/>
      <c r="G6" s="198"/>
    </row>
    <row r="7" spans="1:7" ht="24.75">
      <c r="A7" s="199">
        <v>1</v>
      </c>
      <c r="B7" s="200" t="s">
        <v>155</v>
      </c>
      <c r="C7" s="201">
        <v>2451196.76</v>
      </c>
      <c r="D7" s="202"/>
      <c r="E7" s="203">
        <v>2451196.76</v>
      </c>
      <c r="F7" s="204">
        <f>C7+D7-E7</f>
        <v>0</v>
      </c>
      <c r="G7" s="205"/>
    </row>
    <row r="8" spans="1:7" ht="24.75">
      <c r="A8" s="199">
        <v>2</v>
      </c>
      <c r="B8" s="200" t="s">
        <v>156</v>
      </c>
      <c r="C8" s="201">
        <v>58085</v>
      </c>
      <c r="D8" s="202"/>
      <c r="E8" s="203">
        <v>36990</v>
      </c>
      <c r="F8" s="204">
        <f>C8+D8-E8</f>
        <v>21095</v>
      </c>
      <c r="G8" s="205"/>
    </row>
    <row r="9" spans="1:7" ht="24.75">
      <c r="A9" s="199">
        <v>3</v>
      </c>
      <c r="B9" s="200" t="s">
        <v>157</v>
      </c>
      <c r="C9" s="201">
        <v>3924600</v>
      </c>
      <c r="D9" s="202">
        <v>1308200</v>
      </c>
      <c r="E9" s="203">
        <v>3813100</v>
      </c>
      <c r="F9" s="204">
        <f aca="true" t="shared" si="0" ref="F9:F15">C9+D9-E9</f>
        <v>1419700</v>
      </c>
      <c r="G9" s="206"/>
    </row>
    <row r="10" spans="1:7" ht="24.75">
      <c r="A10" s="199">
        <v>4</v>
      </c>
      <c r="B10" s="200" t="s">
        <v>158</v>
      </c>
      <c r="C10" s="201">
        <v>757500</v>
      </c>
      <c r="D10" s="202">
        <v>858500</v>
      </c>
      <c r="E10" s="203">
        <v>738600</v>
      </c>
      <c r="F10" s="204">
        <f t="shared" si="0"/>
        <v>877400</v>
      </c>
      <c r="G10" s="205"/>
    </row>
    <row r="11" spans="1:7" ht="24.75">
      <c r="A11" s="199">
        <v>5</v>
      </c>
      <c r="B11" s="200" t="s">
        <v>159</v>
      </c>
      <c r="C11" s="201">
        <v>599375</v>
      </c>
      <c r="D11" s="202"/>
      <c r="E11" s="203">
        <v>407100</v>
      </c>
      <c r="F11" s="204">
        <f t="shared" si="0"/>
        <v>192275</v>
      </c>
      <c r="G11" s="205"/>
    </row>
    <row r="12" spans="1:7" ht="24.75">
      <c r="A12" s="199">
        <v>6</v>
      </c>
      <c r="B12" s="200" t="s">
        <v>160</v>
      </c>
      <c r="C12" s="201"/>
      <c r="D12" s="202"/>
      <c r="E12" s="203"/>
      <c r="F12" s="204">
        <f t="shared" si="0"/>
        <v>0</v>
      </c>
      <c r="G12" s="205"/>
    </row>
    <row r="13" spans="1:7" ht="24.75">
      <c r="A13" s="199">
        <v>7</v>
      </c>
      <c r="B13" s="200" t="s">
        <v>161</v>
      </c>
      <c r="C13" s="201"/>
      <c r="D13" s="202"/>
      <c r="E13" s="203"/>
      <c r="F13" s="204">
        <f t="shared" si="0"/>
        <v>0</v>
      </c>
      <c r="G13" s="205"/>
    </row>
    <row r="14" spans="1:7" ht="24.75">
      <c r="A14" s="199">
        <v>8</v>
      </c>
      <c r="B14" s="200" t="s">
        <v>162</v>
      </c>
      <c r="C14" s="201"/>
      <c r="D14" s="202"/>
      <c r="E14" s="203"/>
      <c r="F14" s="204">
        <f t="shared" si="0"/>
        <v>0</v>
      </c>
      <c r="G14" s="205"/>
    </row>
    <row r="15" spans="1:7" ht="24.75">
      <c r="A15" s="199">
        <v>9</v>
      </c>
      <c r="B15" s="200" t="s">
        <v>163</v>
      </c>
      <c r="C15" s="207"/>
      <c r="D15" s="202"/>
      <c r="E15" s="203"/>
      <c r="F15" s="204">
        <f t="shared" si="0"/>
        <v>0</v>
      </c>
      <c r="G15" s="208"/>
    </row>
    <row r="16" spans="1:7" ht="25.5" thickBot="1">
      <c r="A16" s="209"/>
      <c r="B16" s="210" t="s">
        <v>108</v>
      </c>
      <c r="C16" s="211">
        <f>SUM(C6:C15)</f>
        <v>8930295.76</v>
      </c>
      <c r="D16" s="211">
        <f>SUM(D6:D15)</f>
        <v>2166700</v>
      </c>
      <c r="E16" s="211">
        <f>SUM(E7:E15)</f>
        <v>7446986.76</v>
      </c>
      <c r="F16" s="211">
        <f>SUM(F6:F15)</f>
        <v>2510470</v>
      </c>
      <c r="G16" s="212"/>
    </row>
    <row r="17" spans="1:6" ht="23.25" thickTop="1">
      <c r="A17" s="213"/>
      <c r="B17" s="214"/>
      <c r="C17" s="215"/>
      <c r="D17" s="214"/>
      <c r="E17" s="214"/>
      <c r="F17" s="214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76">
      <selection activeCell="C9" sqref="C9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48" t="s">
        <v>53</v>
      </c>
      <c r="B1" s="48"/>
      <c r="C1" s="48"/>
      <c r="D1" s="48"/>
      <c r="E1" s="48"/>
    </row>
    <row r="2" spans="1:5" ht="21">
      <c r="A2" s="48" t="s">
        <v>54</v>
      </c>
      <c r="B2" s="48"/>
      <c r="C2" s="48"/>
      <c r="D2" s="48"/>
      <c r="E2" s="48"/>
    </row>
    <row r="3" spans="1:5" ht="21">
      <c r="A3" s="49"/>
      <c r="B3" s="49"/>
      <c r="C3" s="49"/>
      <c r="D3" s="48" t="s">
        <v>55</v>
      </c>
      <c r="E3" s="48"/>
    </row>
    <row r="4" spans="1:5" ht="21">
      <c r="A4" s="48" t="s">
        <v>56</v>
      </c>
      <c r="B4" s="48"/>
      <c r="C4" s="48"/>
      <c r="D4" s="48"/>
      <c r="E4" s="48"/>
    </row>
    <row r="5" spans="1:5" ht="21">
      <c r="A5" s="49"/>
      <c r="B5" s="49"/>
      <c r="C5" s="50" t="s">
        <v>164</v>
      </c>
      <c r="D5" s="50"/>
      <c r="E5" s="50"/>
    </row>
    <row r="6" spans="1:5" ht="21">
      <c r="A6" s="51" t="s">
        <v>57</v>
      </c>
      <c r="B6" s="52"/>
      <c r="C6" s="53"/>
      <c r="D6" s="54"/>
      <c r="E6" s="55" t="s">
        <v>58</v>
      </c>
    </row>
    <row r="7" spans="1:5" ht="21">
      <c r="A7" s="56" t="s">
        <v>59</v>
      </c>
      <c r="B7" s="56" t="s">
        <v>60</v>
      </c>
      <c r="C7" s="56" t="s">
        <v>1</v>
      </c>
      <c r="D7" s="57" t="s">
        <v>61</v>
      </c>
      <c r="E7" s="56" t="s">
        <v>60</v>
      </c>
    </row>
    <row r="8" spans="1:5" ht="21">
      <c r="A8" s="58" t="s">
        <v>6</v>
      </c>
      <c r="B8" s="58" t="s">
        <v>6</v>
      </c>
      <c r="C8" s="58"/>
      <c r="D8" s="59" t="s">
        <v>5</v>
      </c>
      <c r="E8" s="58" t="s">
        <v>6</v>
      </c>
    </row>
    <row r="9" spans="1:5" ht="21">
      <c r="A9" s="60"/>
      <c r="B9" s="61">
        <v>48252446.1</v>
      </c>
      <c r="C9" s="49" t="s">
        <v>62</v>
      </c>
      <c r="D9" s="62">
        <v>110201</v>
      </c>
      <c r="E9" s="63">
        <v>57804521.41</v>
      </c>
    </row>
    <row r="10" spans="1:5" ht="21">
      <c r="A10" s="64"/>
      <c r="B10" s="65"/>
      <c r="C10" s="66" t="s">
        <v>63</v>
      </c>
      <c r="D10" s="67"/>
      <c r="E10" s="65"/>
    </row>
    <row r="11" spans="1:5" ht="21">
      <c r="A11" s="68">
        <v>590000</v>
      </c>
      <c r="B11" s="69">
        <v>5971.34</v>
      </c>
      <c r="C11" s="70" t="s">
        <v>64</v>
      </c>
      <c r="D11" s="71" t="s">
        <v>165</v>
      </c>
      <c r="E11" s="69">
        <v>5971.34</v>
      </c>
    </row>
    <row r="12" spans="1:5" ht="21">
      <c r="A12" s="68">
        <v>601000</v>
      </c>
      <c r="B12" s="68">
        <v>113700</v>
      </c>
      <c r="C12" s="70" t="s">
        <v>65</v>
      </c>
      <c r="D12" s="71" t="s">
        <v>166</v>
      </c>
      <c r="E12" s="68">
        <v>55640</v>
      </c>
    </row>
    <row r="13" spans="1:5" ht="21">
      <c r="A13" s="68">
        <v>393000</v>
      </c>
      <c r="B13" s="72">
        <v>257429.84</v>
      </c>
      <c r="C13" s="70" t="s">
        <v>66</v>
      </c>
      <c r="D13" s="71" t="s">
        <v>167</v>
      </c>
      <c r="E13" s="72">
        <v>143429.84</v>
      </c>
    </row>
    <row r="14" spans="1:5" ht="21">
      <c r="A14" s="68">
        <v>80000</v>
      </c>
      <c r="B14" s="72">
        <v>96480</v>
      </c>
      <c r="C14" s="70" t="s">
        <v>67</v>
      </c>
      <c r="D14" s="71" t="s">
        <v>168</v>
      </c>
      <c r="E14" s="72">
        <v>13000</v>
      </c>
    </row>
    <row r="15" spans="1:5" ht="21">
      <c r="A15" s="67"/>
      <c r="B15" s="73"/>
      <c r="C15" s="70" t="s">
        <v>68</v>
      </c>
      <c r="D15" s="71" t="s">
        <v>169</v>
      </c>
      <c r="E15" s="73"/>
    </row>
    <row r="16" spans="1:5" ht="21">
      <c r="A16" s="74">
        <v>22990000</v>
      </c>
      <c r="B16" s="75">
        <v>4909974.75</v>
      </c>
      <c r="C16" s="76" t="s">
        <v>69</v>
      </c>
      <c r="D16" s="71">
        <v>1000</v>
      </c>
      <c r="E16" s="75">
        <v>751852.47</v>
      </c>
    </row>
    <row r="17" spans="1:5" ht="21">
      <c r="A17" s="74">
        <v>19000000</v>
      </c>
      <c r="B17" s="72">
        <v>9654668</v>
      </c>
      <c r="C17" s="70" t="s">
        <v>70</v>
      </c>
      <c r="D17" s="71">
        <v>2000</v>
      </c>
      <c r="E17" s="72">
        <v>8030478</v>
      </c>
    </row>
    <row r="18" spans="1:5" ht="21">
      <c r="A18" s="77"/>
      <c r="B18" s="75">
        <v>11096995.76</v>
      </c>
      <c r="C18" s="70" t="s">
        <v>170</v>
      </c>
      <c r="D18" s="71">
        <v>3000</v>
      </c>
      <c r="E18" s="75">
        <v>2166700</v>
      </c>
    </row>
    <row r="19" spans="1:5" ht="21.75" thickBot="1">
      <c r="A19" s="78">
        <f>SUM(A10:A18)</f>
        <v>43654000</v>
      </c>
      <c r="B19" s="79">
        <f>SUM(B10:B18)</f>
        <v>26135219.689999998</v>
      </c>
      <c r="C19" s="70"/>
      <c r="D19" s="67"/>
      <c r="E19" s="79">
        <f>SUM(E10:E18)</f>
        <v>11167071.65</v>
      </c>
    </row>
    <row r="20" spans="1:5" ht="21.75" thickTop="1">
      <c r="A20" s="80"/>
      <c r="B20" s="81"/>
      <c r="C20" s="76"/>
      <c r="D20" s="82"/>
      <c r="E20" s="81"/>
    </row>
    <row r="21" spans="1:5" ht="21">
      <c r="A21" s="70"/>
      <c r="B21" s="75">
        <v>752497.89</v>
      </c>
      <c r="C21" s="70" t="s">
        <v>71</v>
      </c>
      <c r="D21" s="83">
        <v>900</v>
      </c>
      <c r="E21" s="75">
        <v>110665.4</v>
      </c>
    </row>
    <row r="22" spans="1:5" ht="21">
      <c r="A22" s="70"/>
      <c r="B22" s="75"/>
      <c r="C22" s="70" t="s">
        <v>26</v>
      </c>
      <c r="D22" s="83">
        <v>600</v>
      </c>
      <c r="E22" s="75"/>
    </row>
    <row r="23" spans="1:5" ht="21">
      <c r="A23" s="70"/>
      <c r="B23" s="75"/>
      <c r="C23" s="70" t="s">
        <v>72</v>
      </c>
      <c r="D23" s="83"/>
      <c r="E23" s="75"/>
    </row>
    <row r="24" spans="1:5" ht="21">
      <c r="A24" s="70"/>
      <c r="B24" s="68">
        <v>6470688.42</v>
      </c>
      <c r="C24" s="70" t="s">
        <v>12</v>
      </c>
      <c r="D24" s="67">
        <v>704</v>
      </c>
      <c r="E24" s="68">
        <v>6469188.42</v>
      </c>
    </row>
    <row r="25" spans="1:5" ht="21">
      <c r="A25" s="70"/>
      <c r="B25" s="68">
        <v>26708</v>
      </c>
      <c r="C25" s="70" t="s">
        <v>13</v>
      </c>
      <c r="D25" s="71" t="s">
        <v>32</v>
      </c>
      <c r="E25" s="68">
        <v>1000</v>
      </c>
    </row>
    <row r="26" spans="1:5" ht="21">
      <c r="A26" s="70"/>
      <c r="B26" s="72"/>
      <c r="C26" s="70" t="s">
        <v>73</v>
      </c>
      <c r="D26" s="67">
        <v>601</v>
      </c>
      <c r="E26" s="72"/>
    </row>
    <row r="27" spans="1:5" ht="21">
      <c r="A27" s="70"/>
      <c r="B27" s="72"/>
      <c r="C27" s="70" t="s">
        <v>74</v>
      </c>
      <c r="D27" s="71" t="s">
        <v>171</v>
      </c>
      <c r="E27" s="72"/>
    </row>
    <row r="28" spans="1:5" ht="21">
      <c r="A28" s="70"/>
      <c r="B28" s="72">
        <v>218809.81</v>
      </c>
      <c r="C28" s="70" t="s">
        <v>8</v>
      </c>
      <c r="D28" s="67">
        <v>700</v>
      </c>
      <c r="E28" s="72">
        <v>200674.81</v>
      </c>
    </row>
    <row r="29" spans="1:5" ht="21">
      <c r="A29" s="70"/>
      <c r="B29" s="72">
        <v>6209</v>
      </c>
      <c r="C29" s="70" t="s">
        <v>172</v>
      </c>
      <c r="D29" s="64"/>
      <c r="E29" s="72">
        <v>9</v>
      </c>
    </row>
    <row r="30" spans="1:5" ht="21">
      <c r="A30" s="70"/>
      <c r="B30" s="72"/>
      <c r="C30" s="70"/>
      <c r="D30" s="64"/>
      <c r="E30" s="72"/>
    </row>
    <row r="31" spans="1:5" ht="21">
      <c r="A31" s="70"/>
      <c r="B31" s="72"/>
      <c r="C31" s="70"/>
      <c r="D31" s="64"/>
      <c r="E31" s="72"/>
    </row>
    <row r="32" spans="1:5" ht="21">
      <c r="A32" s="70"/>
      <c r="B32" s="72"/>
      <c r="C32" s="70"/>
      <c r="D32" s="64"/>
      <c r="E32" s="72"/>
    </row>
    <row r="33" spans="1:5" ht="21">
      <c r="A33" s="70"/>
      <c r="B33" s="72"/>
      <c r="C33" s="70"/>
      <c r="D33" s="64"/>
      <c r="E33" s="72"/>
    </row>
    <row r="34" spans="1:5" ht="21">
      <c r="A34" s="70"/>
      <c r="B34" s="72"/>
      <c r="C34" s="70"/>
      <c r="D34" s="64"/>
      <c r="E34" s="72"/>
    </row>
    <row r="35" spans="1:5" ht="21">
      <c r="A35" s="70"/>
      <c r="B35" s="72"/>
      <c r="C35" s="70"/>
      <c r="D35" s="64"/>
      <c r="E35" s="72"/>
    </row>
    <row r="36" spans="1:5" ht="21">
      <c r="A36" s="70"/>
      <c r="B36" s="72"/>
      <c r="C36" s="70"/>
      <c r="D36" s="64"/>
      <c r="E36" s="72"/>
    </row>
    <row r="37" spans="1:5" ht="21">
      <c r="A37" s="70"/>
      <c r="B37" s="72"/>
      <c r="C37" s="70"/>
      <c r="D37" s="64"/>
      <c r="E37" s="72"/>
    </row>
    <row r="38" spans="1:5" ht="21">
      <c r="A38" s="70"/>
      <c r="B38" s="72"/>
      <c r="C38" s="70"/>
      <c r="D38" s="64"/>
      <c r="E38" s="72"/>
    </row>
    <row r="39" spans="1:5" ht="21">
      <c r="A39" s="70"/>
      <c r="B39" s="72"/>
      <c r="C39" s="70"/>
      <c r="D39" s="64"/>
      <c r="E39" s="72"/>
    </row>
    <row r="40" spans="1:5" ht="21">
      <c r="A40" s="70"/>
      <c r="B40" s="72"/>
      <c r="C40" s="70"/>
      <c r="D40" s="64"/>
      <c r="E40" s="72"/>
    </row>
    <row r="41" spans="1:5" ht="21">
      <c r="A41" s="70"/>
      <c r="B41" s="72"/>
      <c r="C41" s="70"/>
      <c r="D41" s="64"/>
      <c r="E41" s="72"/>
    </row>
    <row r="42" spans="1:5" ht="21">
      <c r="A42" s="70"/>
      <c r="B42" s="72"/>
      <c r="C42" s="70"/>
      <c r="D42" s="64"/>
      <c r="E42" s="72"/>
    </row>
    <row r="43" spans="1:5" ht="21">
      <c r="A43" s="70"/>
      <c r="B43" s="72"/>
      <c r="C43" s="70"/>
      <c r="D43" s="84"/>
      <c r="E43" s="72"/>
    </row>
    <row r="44" spans="1:5" ht="21.75" thickBot="1">
      <c r="A44" s="70"/>
      <c r="B44" s="85">
        <f>SUM(B21:B43)</f>
        <v>7474913.119999999</v>
      </c>
      <c r="C44" s="86"/>
      <c r="D44" s="87"/>
      <c r="E44" s="85">
        <f>SUM(E21:E43)</f>
        <v>6781537.63</v>
      </c>
    </row>
    <row r="45" spans="1:5" ht="21.75" thickBot="1">
      <c r="A45" s="70"/>
      <c r="B45" s="88">
        <f>B19+B44</f>
        <v>33610132.809999995</v>
      </c>
      <c r="C45" s="89" t="s">
        <v>75</v>
      </c>
      <c r="D45" s="87"/>
      <c r="E45" s="90">
        <f>E19+E44</f>
        <v>17948609.28</v>
      </c>
    </row>
    <row r="46" spans="1:5" ht="21">
      <c r="A46" s="76"/>
      <c r="B46" s="80"/>
      <c r="C46" s="91" t="s">
        <v>76</v>
      </c>
      <c r="D46" s="92"/>
      <c r="E46" s="80"/>
    </row>
    <row r="47" spans="1:5" ht="21">
      <c r="A47" s="51" t="s">
        <v>57</v>
      </c>
      <c r="B47" s="52"/>
      <c r="C47" s="54"/>
      <c r="D47" s="53"/>
      <c r="E47" s="55" t="s">
        <v>58</v>
      </c>
    </row>
    <row r="48" spans="1:5" ht="21">
      <c r="A48" s="93" t="s">
        <v>59</v>
      </c>
      <c r="B48" s="56" t="s">
        <v>60</v>
      </c>
      <c r="C48" s="57" t="s">
        <v>1</v>
      </c>
      <c r="D48" s="56" t="s">
        <v>61</v>
      </c>
      <c r="E48" s="94" t="s">
        <v>60</v>
      </c>
    </row>
    <row r="49" spans="1:5" ht="21">
      <c r="A49" s="95" t="s">
        <v>6</v>
      </c>
      <c r="B49" s="58" t="s">
        <v>6</v>
      </c>
      <c r="C49" s="59"/>
      <c r="D49" s="58" t="s">
        <v>5</v>
      </c>
      <c r="E49" s="96" t="s">
        <v>6</v>
      </c>
    </row>
    <row r="50" spans="1:5" ht="21">
      <c r="A50" s="60"/>
      <c r="B50" s="97"/>
      <c r="C50" s="49" t="s">
        <v>77</v>
      </c>
      <c r="D50" s="60"/>
      <c r="E50" s="98"/>
    </row>
    <row r="51" spans="1:5" ht="21">
      <c r="A51" s="69">
        <v>2918850</v>
      </c>
      <c r="B51" s="72">
        <v>316827</v>
      </c>
      <c r="C51" s="70" t="s">
        <v>78</v>
      </c>
      <c r="D51" s="71" t="s">
        <v>173</v>
      </c>
      <c r="E51" s="72">
        <v>264421</v>
      </c>
    </row>
    <row r="52" spans="1:5" ht="21">
      <c r="A52" s="69">
        <v>4142520</v>
      </c>
      <c r="B52" s="72">
        <v>1035630</v>
      </c>
      <c r="C52" s="70" t="s">
        <v>79</v>
      </c>
      <c r="D52" s="67">
        <v>100</v>
      </c>
      <c r="E52" s="72">
        <v>345210</v>
      </c>
    </row>
    <row r="53" spans="1:5" ht="21">
      <c r="A53" s="68">
        <v>5169920</v>
      </c>
      <c r="B53" s="69">
        <v>1087160</v>
      </c>
      <c r="C53" s="70" t="s">
        <v>80</v>
      </c>
      <c r="D53" s="67">
        <v>100</v>
      </c>
      <c r="E53" s="69">
        <v>360320</v>
      </c>
    </row>
    <row r="54" spans="1:5" ht="21">
      <c r="A54" s="68">
        <v>148000</v>
      </c>
      <c r="B54" s="69">
        <v>40260</v>
      </c>
      <c r="C54" s="70" t="s">
        <v>81</v>
      </c>
      <c r="D54" s="67">
        <v>120</v>
      </c>
      <c r="E54" s="69">
        <v>15690</v>
      </c>
    </row>
    <row r="55" spans="1:5" ht="21">
      <c r="A55" s="72">
        <v>2649400</v>
      </c>
      <c r="B55" s="68">
        <v>656154</v>
      </c>
      <c r="C55" s="70" t="s">
        <v>82</v>
      </c>
      <c r="D55" s="67">
        <v>130</v>
      </c>
      <c r="E55" s="68">
        <v>218718</v>
      </c>
    </row>
    <row r="56" spans="1:5" ht="21">
      <c r="A56" s="75">
        <v>2399800</v>
      </c>
      <c r="B56" s="72">
        <v>45889</v>
      </c>
      <c r="C56" s="70" t="s">
        <v>83</v>
      </c>
      <c r="D56" s="67">
        <v>200</v>
      </c>
      <c r="E56" s="72">
        <v>16939</v>
      </c>
    </row>
    <row r="57" spans="1:5" ht="21">
      <c r="A57" s="72">
        <v>6962410</v>
      </c>
      <c r="B57" s="72">
        <v>609400.9</v>
      </c>
      <c r="C57" s="70" t="s">
        <v>84</v>
      </c>
      <c r="D57" s="67">
        <v>250</v>
      </c>
      <c r="E57" s="72">
        <v>316848.9</v>
      </c>
    </row>
    <row r="58" spans="1:5" ht="21">
      <c r="A58" s="72">
        <v>3932700</v>
      </c>
      <c r="B58" s="72">
        <v>229082.85</v>
      </c>
      <c r="C58" s="70" t="s">
        <v>85</v>
      </c>
      <c r="D58" s="67">
        <v>270</v>
      </c>
      <c r="E58" s="72">
        <v>200422.85</v>
      </c>
    </row>
    <row r="59" spans="1:5" ht="21">
      <c r="A59" s="75">
        <v>1015000</v>
      </c>
      <c r="B59" s="72">
        <v>134902</v>
      </c>
      <c r="C59" s="70" t="s">
        <v>86</v>
      </c>
      <c r="D59" s="67">
        <v>300</v>
      </c>
      <c r="E59" s="72">
        <v>44834.18</v>
      </c>
    </row>
    <row r="60" spans="1:5" ht="21">
      <c r="A60" s="75">
        <v>4223000</v>
      </c>
      <c r="B60" s="72">
        <v>1672000</v>
      </c>
      <c r="C60" s="70" t="s">
        <v>87</v>
      </c>
      <c r="D60" s="67">
        <v>400</v>
      </c>
      <c r="E60" s="72">
        <v>1672000</v>
      </c>
    </row>
    <row r="61" spans="1:5" ht="21">
      <c r="A61" s="99">
        <v>2864000</v>
      </c>
      <c r="B61" s="72"/>
      <c r="C61" s="70" t="s">
        <v>88</v>
      </c>
      <c r="D61" s="67">
        <v>450</v>
      </c>
      <c r="E61" s="72"/>
    </row>
    <row r="62" spans="1:5" ht="21">
      <c r="A62" s="100">
        <v>6158800</v>
      </c>
      <c r="B62" s="72"/>
      <c r="C62" s="70" t="s">
        <v>89</v>
      </c>
      <c r="D62" s="67">
        <v>500</v>
      </c>
      <c r="E62" s="72"/>
    </row>
    <row r="63" spans="1:5" ht="21">
      <c r="A63" s="72">
        <v>1069000</v>
      </c>
      <c r="B63" s="72"/>
      <c r="C63" s="70" t="s">
        <v>90</v>
      </c>
      <c r="D63" s="67">
        <v>550</v>
      </c>
      <c r="E63" s="72"/>
    </row>
    <row r="64" spans="1:5" ht="21.75" thickBot="1">
      <c r="A64" s="101">
        <f>SUM(A50:A63)</f>
        <v>43653400</v>
      </c>
      <c r="B64" s="78">
        <f>SUM(B50:B63)</f>
        <v>5827305.75</v>
      </c>
      <c r="C64" s="70"/>
      <c r="D64" s="67"/>
      <c r="E64" s="78">
        <f>SUM(E50:E63)</f>
        <v>3455403.9299999997</v>
      </c>
    </row>
    <row r="65" spans="1:5" ht="21.75" thickTop="1">
      <c r="A65" s="70"/>
      <c r="B65" s="72"/>
      <c r="C65" s="70"/>
      <c r="D65" s="67"/>
      <c r="E65" s="72"/>
    </row>
    <row r="66" spans="1:5" ht="21">
      <c r="A66" s="70"/>
      <c r="B66" s="68">
        <v>5249726.27</v>
      </c>
      <c r="C66" s="70" t="s">
        <v>12</v>
      </c>
      <c r="D66" s="71" t="s">
        <v>31</v>
      </c>
      <c r="E66" s="68">
        <v>1916166.27</v>
      </c>
    </row>
    <row r="67" spans="1:5" ht="21">
      <c r="A67" s="70"/>
      <c r="B67" s="68">
        <v>26708</v>
      </c>
      <c r="C67" s="70" t="s">
        <v>91</v>
      </c>
      <c r="D67" s="71" t="s">
        <v>32</v>
      </c>
      <c r="E67" s="68">
        <v>1000</v>
      </c>
    </row>
    <row r="68" spans="1:5" ht="21">
      <c r="A68" s="70"/>
      <c r="B68" s="72">
        <v>691136.15</v>
      </c>
      <c r="C68" s="70" t="s">
        <v>71</v>
      </c>
      <c r="D68" s="71" t="s">
        <v>36</v>
      </c>
      <c r="E68" s="72">
        <v>564457.75</v>
      </c>
    </row>
    <row r="69" spans="1:5" ht="21">
      <c r="A69" s="70"/>
      <c r="B69" s="72">
        <v>7446986.76</v>
      </c>
      <c r="C69" s="70" t="s">
        <v>92</v>
      </c>
      <c r="D69" s="71" t="s">
        <v>38</v>
      </c>
      <c r="E69" s="72">
        <v>7446986.76</v>
      </c>
    </row>
    <row r="70" spans="1:5" ht="21">
      <c r="A70" s="70"/>
      <c r="B70" s="72">
        <v>413845</v>
      </c>
      <c r="C70" s="70" t="s">
        <v>93</v>
      </c>
      <c r="D70" s="71" t="s">
        <v>37</v>
      </c>
      <c r="E70" s="72">
        <v>386245</v>
      </c>
    </row>
    <row r="71" spans="1:5" ht="21">
      <c r="A71" s="70"/>
      <c r="B71" s="72">
        <v>2105600</v>
      </c>
      <c r="C71" s="70" t="s">
        <v>94</v>
      </c>
      <c r="D71" s="71" t="s">
        <v>33</v>
      </c>
      <c r="E71" s="72">
        <v>1881600</v>
      </c>
    </row>
    <row r="72" spans="1:5" ht="21">
      <c r="A72" s="70"/>
      <c r="B72" s="72"/>
      <c r="C72" s="70" t="s">
        <v>95</v>
      </c>
      <c r="D72" s="71"/>
      <c r="E72" s="72"/>
    </row>
    <row r="73" spans="1:5" ht="21">
      <c r="A73" s="70"/>
      <c r="B73" s="72"/>
      <c r="C73" s="70"/>
      <c r="D73" s="71"/>
      <c r="E73" s="72"/>
    </row>
    <row r="74" spans="1:5" ht="21">
      <c r="A74" s="70"/>
      <c r="B74" s="72"/>
      <c r="C74" s="70"/>
      <c r="D74" s="71"/>
      <c r="E74" s="72"/>
    </row>
    <row r="75" spans="1:5" ht="21">
      <c r="A75" s="70"/>
      <c r="B75" s="72"/>
      <c r="C75" s="70"/>
      <c r="D75" s="67"/>
      <c r="E75" s="72"/>
    </row>
    <row r="76" spans="1:5" ht="21">
      <c r="A76" s="70"/>
      <c r="B76" s="102"/>
      <c r="C76" s="70"/>
      <c r="D76" s="67"/>
      <c r="E76" s="72"/>
    </row>
    <row r="77" spans="1:5" ht="21">
      <c r="A77" s="70"/>
      <c r="B77" s="72"/>
      <c r="C77" s="70"/>
      <c r="D77" s="103"/>
      <c r="E77" s="72"/>
    </row>
    <row r="78" spans="1:5" ht="21.75" thickBot="1">
      <c r="A78" s="70"/>
      <c r="B78" s="104">
        <f>SUM(B65:B77)</f>
        <v>15934002.18</v>
      </c>
      <c r="C78" s="89" t="s">
        <v>96</v>
      </c>
      <c r="D78" s="70"/>
      <c r="E78" s="104">
        <f>SUM(E65:E77)</f>
        <v>12196455.78</v>
      </c>
    </row>
    <row r="79" spans="1:5" ht="21.75" thickBot="1">
      <c r="A79" s="70"/>
      <c r="B79" s="104">
        <f>B64+B78</f>
        <v>21761307.93</v>
      </c>
      <c r="C79" s="89" t="s">
        <v>96</v>
      </c>
      <c r="D79" s="70"/>
      <c r="E79" s="104">
        <f>E64+E78</f>
        <v>15651859.709999999</v>
      </c>
    </row>
    <row r="80" spans="1:5" ht="21">
      <c r="A80" s="70"/>
      <c r="B80" s="68">
        <f>B45-B79</f>
        <v>11848824.879999995</v>
      </c>
      <c r="C80" s="105" t="s">
        <v>97</v>
      </c>
      <c r="D80" s="70"/>
      <c r="E80" s="68">
        <f>E45-E79</f>
        <v>2296749.570000002</v>
      </c>
    </row>
    <row r="81" spans="1:5" ht="21">
      <c r="A81" s="70"/>
      <c r="B81" s="64"/>
      <c r="C81" s="105" t="s">
        <v>98</v>
      </c>
      <c r="D81" s="70"/>
      <c r="E81" s="64"/>
    </row>
    <row r="82" spans="1:5" ht="21">
      <c r="A82" s="70"/>
      <c r="B82" s="68"/>
      <c r="C82" s="105" t="s">
        <v>99</v>
      </c>
      <c r="D82" s="70"/>
      <c r="E82" s="72"/>
    </row>
    <row r="83" spans="1:5" ht="21.75" thickBot="1">
      <c r="A83" s="70"/>
      <c r="B83" s="106">
        <f>B9+B45-B79</f>
        <v>60101270.98</v>
      </c>
      <c r="C83" s="89" t="s">
        <v>100</v>
      </c>
      <c r="D83" s="70"/>
      <c r="E83" s="106">
        <f>E9+E45-E79</f>
        <v>60101270.98</v>
      </c>
    </row>
    <row r="84" spans="1:5" ht="18.75">
      <c r="A84" s="107"/>
      <c r="B84" s="107"/>
      <c r="C84" s="107"/>
      <c r="D84" s="107"/>
      <c r="E84" s="107"/>
    </row>
  </sheetData>
  <sheetProtection/>
  <mergeCells count="7">
    <mergeCell ref="A6:B6"/>
    <mergeCell ref="A47:B47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2015-02-17T08:49:59Z</dcterms:modified>
  <cp:category/>
  <cp:version/>
  <cp:contentType/>
  <cp:contentStatus/>
</cp:coreProperties>
</file>