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พ.ย.59" sheetId="1" r:id="rId1"/>
    <sheet name="หมายเหตุ 1" sheetId="2" r:id="rId2"/>
    <sheet name="หมายเหตุ 2" sheetId="3" r:id="rId3"/>
    <sheet name="หมายเหตุ 3" sheetId="4" r:id="rId4"/>
    <sheet name="รับ-จ่าย" sheetId="5" r:id="rId5"/>
  </sheets>
  <definedNames>
    <definedName name="_xlnm.Print_Area" localSheetId="0">'พ.ย.59'!$A$1:$I$48</definedName>
  </definedNames>
  <calcPr fullCalcOnLoad="1"/>
</workbook>
</file>

<file path=xl/sharedStrings.xml><?xml version="1.0" encoding="utf-8"?>
<sst xmlns="http://schemas.openxmlformats.org/spreadsheetml/2006/main" count="316" uniqueCount="249">
  <si>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</si>
  <si>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</si>
  <si>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</si>
  <si>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</si>
  <si>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</si>
  <si>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</si>
  <si>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</si>
  <si>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</si>
  <si>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</si>
  <si>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</si>
  <si>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</si>
  <si>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</si>
  <si>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</si>
  <si>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</si>
  <si>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</si>
  <si>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</si>
  <si>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</si>
  <si>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</si>
  <si>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</si>
  <si>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</si>
  <si>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</si>
  <si>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</si>
  <si>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</si>
  <si>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</si>
  <si>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</si>
  <si>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</si>
  <si>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</si>
  <si>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</si>
  <si>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</si>
  <si>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</si>
  <si>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</si>
  <si>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</si>
  <si>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</si>
  <si>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</si>
  <si>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</si>
  <si>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</si>
  <si>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</si>
  <si>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</si>
  <si>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</si>
  <si>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</si>
  <si>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</si>
  <si>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</si>
  <si>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</si>
  <si>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</si>
  <si>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</si>
  <si>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</si>
  <si>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</si>
  <si>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</si>
  <si>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</si>
  <si>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</si>
  <si>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</si>
  <si>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</si>
  <si>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</si>
  <si>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</si>
  <si>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</si>
  <si>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</si>
  <si>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</si>
  <si>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</si>
  <si>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</si>
  <si>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</si>
  <si>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</si>
  <si>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</si>
  <si>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</si>
  <si>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</si>
  <si>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</si>
  <si>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</si>
  <si>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</si>
  <si>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</si>
  <si>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</si>
  <si>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</si>
  <si>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</si>
  <si>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</si>
  <si>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</si>
  <si>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</si>
  <si>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</si>
  <si>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</si>
  <si>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</si>
  <si>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</si>
  <si>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</si>
  <si>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</si>
  <si>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</si>
  <si>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</si>
  <si>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</si>
  <si>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</si>
  <si>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</si>
  <si>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</si>
  <si>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</si>
  <si>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</si>
  <si>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</si>
  <si>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</si>
  <si>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</si>
  <si>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</si>
  <si>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</si>
  <si>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</si>
  <si>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</si>
  <si>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</si>
  <si>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</si>
  <si>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</si>
  <si>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</si>
  <si>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</si>
  <si>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</si>
  <si>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</si>
  <si>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</si>
  <si>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</si>
  <si>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</si>
  <si>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</si>
  <si>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</si>
  <si>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</si>
  <si>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</si>
  <si>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</si>
  <si>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</si>
  <si>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</si>
  <si>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</si>
  <si>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</si>
  <si>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</si>
  <si>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</si>
  <si>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</si>
  <si>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</si>
  <si>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111100</t>
  </si>
  <si>
    <t>111201</t>
  </si>
  <si>
    <t>111203</t>
  </si>
  <si>
    <t>215016</t>
  </si>
  <si>
    <t>500000</t>
  </si>
  <si>
    <t>310000</t>
  </si>
  <si>
    <t>320000</t>
  </si>
  <si>
    <t>400000</t>
  </si>
  <si>
    <t>25000</t>
  </si>
  <si>
    <t>215000</t>
  </si>
  <si>
    <t>211000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</si>
  <si>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</si>
  <si>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</si>
  <si>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</si>
  <si>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  (1)เงินอุดหนุนเฉพาะกิจกรณีเร่งด่วน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</si>
  <si>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</si>
  <si>
    <t xml:space="preserve">         (2)เงินอุดหนุนเฉพาะกิจ ปี 2558 ปรับปรุงสถานีสูบน้ำ</t>
  </si>
  <si>
    <t xml:space="preserve">               หมู่ที่ 5 บ้านโยยจาน</t>
  </si>
  <si>
    <t xml:space="preserve">         (3)เงินอุดหนุนเฉพาะกิจ ปี 2558 ค่าก่อสร้างศูนย์พัฒนา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</si>
  <si>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</si>
  <si>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</si>
  <si>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</si>
  <si>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เงินรับฝาก - ดอกเบี้ยเงินฝากธนาคาร ธกส.(สปสช.)</t>
  </si>
  <si>
    <t>หมายเหตุ   3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</si>
  <si>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</si>
  <si>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เงินอุดหนุนระบุ</t>
  </si>
  <si>
    <t>รวม (บาท)</t>
  </si>
  <si>
    <t>วัตถุประสงค์/</t>
  </si>
  <si>
    <t>ลูกหนี้ภาษี - ภาษีโรงเรือนและที่ดิน</t>
  </si>
  <si>
    <t>113302</t>
  </si>
  <si>
    <t>ส่งคืนเงินงบประมาณ/เงินนอกงบประมาณ</t>
  </si>
  <si>
    <t>ณ  วันที่   30  พฤศจิกายน  2559</t>
  </si>
  <si>
    <t>เงินรายได้ค้างรับจากรัฐบาล</t>
  </si>
  <si>
    <t>113200</t>
  </si>
  <si>
    <t>ลูกหนี้ภาษีบำรุงท้องที่</t>
  </si>
  <si>
    <t>.</t>
  </si>
  <si>
    <t xml:space="preserve"> ณ วันที่  30  พฤศจิกายน  2559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</si>
  <si>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</si>
  <si>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</si>
  <si>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</si>
  <si>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</si>
  <si>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</si>
  <si>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</si>
  <si>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</si>
  <si>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</si>
  <si>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</si>
  <si>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</si>
  <si>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</si>
  <si>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</si>
  <si>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</si>
  <si>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</si>
  <si>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</si>
  <si>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</si>
  <si>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</si>
  <si>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</si>
  <si>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</si>
  <si>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</si>
  <si>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</si>
  <si>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</si>
  <si>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</si>
  <si>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</si>
  <si>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</si>
  <si>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</si>
  <si>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</si>
  <si>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</si>
  <si>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</si>
  <si>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</si>
  <si>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</si>
  <si>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</si>
  <si>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</si>
  <si>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</si>
  <si>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</si>
  <si>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</si>
  <si>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 xml:space="preserve">      -อุดหนุนทั่วไปสำหรับดำเนินการตามอำนาจหน้าที่ฯ 5,305,805.00</t>
  </si>
  <si>
    <t xml:space="preserve">      -อุดหนุนทั่วไป-เบี้ยยังชีพผู้สูงอายุ 3,915,300.00</t>
  </si>
  <si>
    <t xml:space="preserve">      -อุดหนุนทั่วไป-เบี้ยยังชีพผู้พิการ 1,250,400.00</t>
  </si>
  <si>
    <t xml:space="preserve">      -อุดหนุนทั่วไป-เบี้ยยังชีพผู้ป่วยเอดส์  22,500.00</t>
  </si>
  <si>
    <t xml:space="preserve">      -อุดหนุนทั่วไป- สื่อการเรียนการสอน 328,100.00</t>
  </si>
  <si>
    <t xml:space="preserve">      -อุดหนุนทั่วไป-เงินเดือนครู ค่าตอบแทน ผช.ครู  514,050.00</t>
  </si>
  <si>
    <t xml:space="preserve">      -อุดหนุนทั่วไป- อาหารเสริม (นม) ศูนย์เด็กเล็ก 92,457.00</t>
  </si>
  <si>
    <t xml:space="preserve">      -อุดหนุนทั่วไป- อาหารกลางวัน ศูนย์เด็กเล็ก 250,900.00</t>
  </si>
  <si>
    <t xml:space="preserve">      -อุดหนุนทั่วไป- อาหารเสริม (นม) โรงเรียน 390,425.00</t>
  </si>
  <si>
    <t xml:space="preserve">      -อุดหนุนทั่วไป- อาหารกลางวัน โรงเรียน  815,000.00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</si>
  <si>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</si>
  <si>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</si>
  <si>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</si>
  <si>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</si>
  <si>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    -ค่าจ้างลูกจ้างประจำสถานีสูบน้ำด้วยไฟฟ้า 41,2480.00</t>
  </si>
  <si>
    <t xml:space="preserve">    (2) เงินอุดหนุนทั่วไปกำหนดวัตถุประสงค์/เฉพาะกิจจากหน่วยงานอื่น</t>
  </si>
  <si>
    <t>ณ วันที่   30 พฤศจิกายน  2559</t>
  </si>
  <si>
    <t>เงินรับฝาก -หลักประกันซอง</t>
  </si>
  <si>
    <t>เงินอุดหนุนโครงการเศรษฐกิจชุมชน</t>
  </si>
  <si>
    <t>รายจ่ายรอคืนจังหวัด</t>
  </si>
  <si>
    <t>อุดหนุนรัฐบาลที่กำหนดวัตถุประสงค์- อุดหนุนเฉพาะกิจประจำปีงบประมาณ 2560</t>
  </si>
  <si>
    <t>ณ วันที่   30  ธันวาคม    2559</t>
  </si>
  <si>
    <t>ลำดับ</t>
  </si>
  <si>
    <t>ที่</t>
  </si>
  <si>
    <t>ปีงบประมาณ 2560     ประจำเดือน พฤศจิกายน 2559</t>
  </si>
  <si>
    <t>43000000</t>
  </si>
  <si>
    <t>เงินอุดหนุนระบุวัตถุประสงค์/เฉพาะกิจ  (หมายเหตุ 3)</t>
  </si>
  <si>
    <t>44100000</t>
  </si>
  <si>
    <t>ลูกหนี้เงินสะสม</t>
  </si>
  <si>
    <t>ลูกหนี้เงินยืม</t>
  </si>
  <si>
    <t>11041000</t>
  </si>
  <si>
    <t>รายจ่ายผัดส่งใบสำคัญ</t>
  </si>
  <si>
    <t>11043002</t>
  </si>
  <si>
    <t>ลูกหนี้เงินยืมโครงการเศรษฐกิจชุมชน</t>
  </si>
  <si>
    <t>งบกลาง</t>
  </si>
  <si>
    <t>5100000</t>
  </si>
  <si>
    <t>เงินเดือน (ฝ่ายการเมือง)</t>
  </si>
  <si>
    <t>5210000</t>
  </si>
  <si>
    <t>เงินเดือน (ฝ่ายประจำ)</t>
  </si>
  <si>
    <t>5220000</t>
  </si>
  <si>
    <t>ค่าตอบแทน</t>
  </si>
  <si>
    <t>5310000</t>
  </si>
  <si>
    <t>ค่าใช้สอย</t>
  </si>
  <si>
    <t>5320000</t>
  </si>
  <si>
    <t>ค่าวัสดุ</t>
  </si>
  <si>
    <t>5330000</t>
  </si>
  <si>
    <t>ค่าสาธารณูปโภค</t>
  </si>
  <si>
    <t>5340000</t>
  </si>
  <si>
    <t>ค่าครุภัณฑ์</t>
  </si>
  <si>
    <t>5410000</t>
  </si>
  <si>
    <t>ค่าที่ดินและสิ่งก่อสร้าง</t>
  </si>
  <si>
    <t>5420000</t>
  </si>
  <si>
    <t>รายจ่ายอื่น</t>
  </si>
  <si>
    <t>5510000</t>
  </si>
  <si>
    <t>เงินอุดหนุน</t>
  </si>
  <si>
    <t>5610000</t>
  </si>
  <si>
    <t>21010000</t>
  </si>
  <si>
    <t>31000000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</si>
</sst>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name val="TH Krub"/>
      <family val="0"/>
    </font>
    <font>
      <sz val="13"/>
      <name val="TH Krub"/>
      <family val="0"/>
    </font>
    <font>
      <sz val="15"/>
      <name val="TH SarabunPSK"/>
      <family val="2"/>
    </font>
    <font>
      <sz val="15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3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5" fillId="0" borderId="0" xfId="0" applyFont="1" applyAlignment="1">
      <alignment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0" fontId="6" fillId="0" borderId="17" xfId="45" applyFont="1" applyFill="1" applyBorder="1" applyAlignment="1">
      <alignment horizontal="center"/>
      <protection/>
    </xf>
    <xf numFmtId="0" fontId="6" fillId="0" borderId="18" xfId="45" applyFont="1" applyFill="1" applyBorder="1" applyAlignment="1">
      <alignment horizontal="center"/>
      <protection/>
    </xf>
    <xf numFmtId="0" fontId="6" fillId="0" borderId="14" xfId="45" applyFont="1" applyFill="1" applyBorder="1" applyAlignment="1">
      <alignment horizontal="center"/>
      <protection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18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18" xfId="0" applyFont="1" applyBorder="1" applyAlignment="1">
      <alignment horizontal="center"/>
    </xf>
    <xf numFmtId="43" fontId="5" fillId="0" borderId="18" xfId="36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66" fillId="0" borderId="0" xfId="0" applyFont="1" applyAlignment="1">
      <alignment/>
    </xf>
    <xf numFmtId="0" fontId="19" fillId="0" borderId="18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0" fontId="67" fillId="0" borderId="11" xfId="0" applyFont="1" applyBorder="1" applyAlignment="1">
      <alignment horizontal="center"/>
    </xf>
    <xf numFmtId="43" fontId="19" fillId="0" borderId="19" xfId="38" applyNumberFormat="1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7" fillId="0" borderId="11" xfId="46" applyFont="1" applyBorder="1">
      <alignment/>
      <protection/>
    </xf>
    <xf numFmtId="43" fontId="23" fillId="0" borderId="11" xfId="36" applyFont="1" applyFill="1" applyBorder="1" applyAlignment="1">
      <alignment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9" fillId="0" borderId="19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17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43" fontId="68" fillId="0" borderId="11" xfId="36" applyFont="1" applyBorder="1" applyAlignment="1">
      <alignment/>
    </xf>
    <xf numFmtId="0" fontId="17" fillId="0" borderId="12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22" fillId="0" borderId="10" xfId="46" applyFont="1" applyBorder="1">
      <alignment/>
      <protection/>
    </xf>
    <xf numFmtId="49" fontId="22" fillId="0" borderId="10" xfId="46" applyNumberFormat="1" applyFont="1" applyBorder="1" applyAlignment="1">
      <alignment horizontal="center"/>
      <protection/>
    </xf>
    <xf numFmtId="4" fontId="22" fillId="0" borderId="21" xfId="46" applyNumberFormat="1" applyFont="1" applyFill="1" applyBorder="1">
      <alignment/>
      <protection/>
    </xf>
    <xf numFmtId="0" fontId="22" fillId="0" borderId="21" xfId="46" applyFont="1" applyFill="1" applyBorder="1">
      <alignment/>
      <protection/>
    </xf>
    <xf numFmtId="0" fontId="22" fillId="0" borderId="11" xfId="46" applyFont="1" applyBorder="1">
      <alignment/>
      <protection/>
    </xf>
    <xf numFmtId="49" fontId="22" fillId="0" borderId="11" xfId="46" applyNumberFormat="1" applyFont="1" applyBorder="1" applyAlignment="1">
      <alignment horizontal="center"/>
      <protection/>
    </xf>
    <xf numFmtId="43" fontId="22" fillId="0" borderId="14" xfId="36" applyFont="1" applyFill="1" applyBorder="1" applyAlignment="1">
      <alignment/>
    </xf>
    <xf numFmtId="0" fontId="22" fillId="0" borderId="14" xfId="46" applyFont="1" applyFill="1" applyBorder="1">
      <alignment/>
      <protection/>
    </xf>
    <xf numFmtId="4" fontId="22" fillId="0" borderId="14" xfId="46" applyNumberFormat="1" applyFont="1" applyFill="1" applyBorder="1">
      <alignment/>
      <protection/>
    </xf>
    <xf numFmtId="4" fontId="22" fillId="0" borderId="14" xfId="46" applyNumberFormat="1" applyFont="1" applyFill="1" applyBorder="1" applyAlignment="1">
      <alignment horizontal="right"/>
      <protection/>
    </xf>
    <xf numFmtId="49" fontId="22" fillId="0" borderId="11" xfId="38" applyNumberFormat="1" applyFont="1" applyBorder="1" applyAlignment="1">
      <alignment horizontal="center"/>
    </xf>
    <xf numFmtId="43" fontId="22" fillId="0" borderId="14" xfId="38" applyNumberFormat="1" applyFont="1" applyFill="1" applyBorder="1" applyAlignment="1">
      <alignment horizontal="right"/>
    </xf>
    <xf numFmtId="0" fontId="22" fillId="0" borderId="12" xfId="46" applyFont="1" applyBorder="1">
      <alignment/>
      <protection/>
    </xf>
    <xf numFmtId="49" fontId="22" fillId="0" borderId="12" xfId="38" applyNumberFormat="1" applyFont="1" applyBorder="1" applyAlignment="1">
      <alignment horizontal="center"/>
    </xf>
    <xf numFmtId="0" fontId="22" fillId="0" borderId="20" xfId="46" applyFont="1" applyFill="1" applyBorder="1">
      <alignment/>
      <protection/>
    </xf>
    <xf numFmtId="43" fontId="22" fillId="0" borderId="20" xfId="38" applyNumberFormat="1" applyFont="1" applyFill="1" applyBorder="1" applyAlignment="1">
      <alignment horizontal="right"/>
    </xf>
    <xf numFmtId="4" fontId="26" fillId="0" borderId="19" xfId="46" applyNumberFormat="1" applyFont="1" applyFill="1" applyBorder="1">
      <alignment/>
      <protection/>
    </xf>
    <xf numFmtId="4" fontId="26" fillId="0" borderId="22" xfId="46" applyNumberFormat="1" applyFont="1" applyFill="1" applyBorder="1">
      <alignment/>
      <protection/>
    </xf>
    <xf numFmtId="3" fontId="6" fillId="0" borderId="20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1" xfId="36" applyFont="1" applyBorder="1" applyAlignment="1">
      <alignment horizontal="center"/>
    </xf>
    <xf numFmtId="43" fontId="14" fillId="0" borderId="21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20" xfId="36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19" fillId="0" borderId="21" xfId="46" applyFont="1" applyFill="1" applyBorder="1" applyAlignment="1">
      <alignment horizontal="center"/>
      <protection/>
    </xf>
    <xf numFmtId="0" fontId="17" fillId="0" borderId="24" xfId="46" applyFont="1" applyBorder="1" applyAlignment="1">
      <alignment horizontal="center"/>
      <protection/>
    </xf>
    <xf numFmtId="43" fontId="17" fillId="0" borderId="12" xfId="46" applyNumberFormat="1" applyFont="1" applyBorder="1" applyAlignment="1">
      <alignment horizontal="center"/>
      <protection/>
    </xf>
    <xf numFmtId="0" fontId="19" fillId="0" borderId="20" xfId="46" applyFont="1" applyFill="1" applyBorder="1" applyAlignment="1">
      <alignment horizontal="center"/>
      <protection/>
    </xf>
    <xf numFmtId="0" fontId="22" fillId="0" borderId="0" xfId="46" applyFont="1" applyBorder="1">
      <alignment/>
      <protection/>
    </xf>
    <xf numFmtId="43" fontId="17" fillId="0" borderId="13" xfId="38" applyFont="1" applyBorder="1" applyAlignment="1">
      <alignment horizontal="center"/>
    </xf>
    <xf numFmtId="0" fontId="19" fillId="0" borderId="25" xfId="46" applyFont="1" applyBorder="1" applyAlignment="1">
      <alignment horizontal="center"/>
      <protection/>
    </xf>
    <xf numFmtId="0" fontId="19" fillId="0" borderId="0" xfId="46" applyFont="1" applyBorder="1">
      <alignment/>
      <protection/>
    </xf>
    <xf numFmtId="0" fontId="24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43" fontId="17" fillId="0" borderId="14" xfId="36" applyFont="1" applyFill="1" applyBorder="1" applyAlignment="1">
      <alignment/>
    </xf>
    <xf numFmtId="4" fontId="17" fillId="0" borderId="14" xfId="46" applyNumberFormat="1" applyFont="1" applyBorder="1">
      <alignment/>
      <protection/>
    </xf>
    <xf numFmtId="43" fontId="17" fillId="0" borderId="14" xfId="36" applyFont="1" applyBorder="1" applyAlignment="1">
      <alignment/>
    </xf>
    <xf numFmtId="0" fontId="21" fillId="0" borderId="0" xfId="46" applyFont="1" applyBorder="1">
      <alignment/>
      <protection/>
    </xf>
    <xf numFmtId="43" fontId="17" fillId="0" borderId="26" xfId="36" applyFont="1" applyFill="1" applyBorder="1" applyAlignment="1">
      <alignment/>
    </xf>
    <xf numFmtId="0" fontId="19" fillId="0" borderId="27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0" fontId="19" fillId="0" borderId="28" xfId="46" applyFont="1" applyBorder="1" applyAlignment="1">
      <alignment horizontal="center"/>
      <protection/>
    </xf>
    <xf numFmtId="4" fontId="25" fillId="0" borderId="11" xfId="46" applyNumberFormat="1" applyFont="1" applyBorder="1">
      <alignment/>
      <protection/>
    </xf>
    <xf numFmtId="4" fontId="25" fillId="0" borderId="11" xfId="46" applyNumberFormat="1" applyFont="1" applyFill="1" applyBorder="1">
      <alignment/>
      <protection/>
    </xf>
    <xf numFmtId="4" fontId="17" fillId="0" borderId="0" xfId="46" applyNumberFormat="1" applyFont="1" applyFill="1" applyBorder="1">
      <alignment/>
      <protection/>
    </xf>
    <xf numFmtId="43" fontId="17" fillId="0" borderId="0" xfId="36" applyFont="1" applyBorder="1" applyAlignment="1">
      <alignment/>
    </xf>
    <xf numFmtId="43" fontId="17" fillId="0" borderId="0" xfId="36" applyFont="1" applyFill="1" applyBorder="1" applyAlignment="1">
      <alignment/>
    </xf>
    <xf numFmtId="43" fontId="17" fillId="0" borderId="0" xfId="36" applyFont="1" applyFill="1" applyBorder="1" applyAlignment="1">
      <alignment/>
    </xf>
    <xf numFmtId="4" fontId="17" fillId="0" borderId="0" xfId="46" applyNumberFormat="1" applyFont="1" applyBorder="1" applyAlignment="1">
      <alignment horizontal="right"/>
      <protection/>
    </xf>
    <xf numFmtId="4" fontId="17" fillId="0" borderId="19" xfId="46" applyNumberFormat="1" applyFont="1" applyBorder="1">
      <alignment/>
      <protection/>
    </xf>
    <xf numFmtId="0" fontId="17" fillId="0" borderId="25" xfId="46" applyFont="1" applyBorder="1">
      <alignment/>
      <protection/>
    </xf>
    <xf numFmtId="43" fontId="17" fillId="0" borderId="11" xfId="46" applyNumberFormat="1" applyFont="1" applyBorder="1">
      <alignment/>
      <protection/>
    </xf>
    <xf numFmtId="4" fontId="17" fillId="0" borderId="29" xfId="46" applyNumberFormat="1" applyFont="1" applyFill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7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4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4" xfId="45" applyFont="1" applyFill="1" applyBorder="1" applyAlignment="1">
      <alignment horizontal="center"/>
      <protection/>
    </xf>
    <xf numFmtId="0" fontId="4" fillId="0" borderId="27" xfId="4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8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0" fontId="19" fillId="0" borderId="28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7" xfId="46" applyFont="1" applyBorder="1" applyAlignment="1">
      <alignment horizontal="center"/>
      <protection/>
    </xf>
    <xf numFmtId="0" fontId="19" fillId="0" borderId="30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28" xfId="46" applyFont="1" applyBorder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0" fontId="26" fillId="0" borderId="27" xfId="46" applyFont="1" applyFill="1" applyBorder="1" applyAlignment="1">
      <alignment horizontal="center"/>
      <protection/>
    </xf>
    <xf numFmtId="0" fontId="26" fillId="0" borderId="10" xfId="46" applyFont="1" applyFill="1" applyBorder="1" applyAlignment="1">
      <alignment horizontal="center"/>
      <protection/>
    </xf>
    <xf numFmtId="0" fontId="26" fillId="0" borderId="16" xfId="46" applyFont="1" applyBorder="1" applyAlignment="1">
      <alignment horizontal="center"/>
      <protection/>
    </xf>
    <xf numFmtId="0" fontId="26" fillId="0" borderId="12" xfId="46" applyFont="1" applyBorder="1" applyAlignment="1">
      <alignment horizontal="center"/>
      <protection/>
    </xf>
    <xf numFmtId="0" fontId="26" fillId="0" borderId="24" xfId="46" applyFont="1" applyFill="1" applyBorder="1" applyAlignment="1">
      <alignment horizontal="center"/>
      <protection/>
    </xf>
    <xf numFmtId="0" fontId="26" fillId="0" borderId="12" xfId="46" applyFont="1" applyFill="1" applyBorder="1" applyAlignment="1">
      <alignment horizontal="center"/>
      <protection/>
    </xf>
    <xf numFmtId="0" fontId="22" fillId="0" borderId="0" xfId="46" applyFont="1" applyFill="1">
      <alignment/>
      <protection/>
    </xf>
    <xf numFmtId="0" fontId="22" fillId="0" borderId="0" xfId="46" applyFont="1" applyFill="1" applyAlignment="1">
      <alignment horizontal="center"/>
      <protection/>
    </xf>
    <xf numFmtId="4" fontId="26" fillId="0" borderId="0" xfId="46" applyNumberFormat="1" applyFont="1" applyFill="1" applyBorder="1">
      <alignment/>
      <protection/>
    </xf>
    <xf numFmtId="4" fontId="6" fillId="0" borderId="0" xfId="45" applyNumberFormat="1" applyFont="1" applyFill="1" applyBorder="1">
      <alignment/>
      <protection/>
    </xf>
    <xf numFmtId="0" fontId="43" fillId="0" borderId="13" xfId="45" applyFont="1" applyFill="1" applyBorder="1">
      <alignment/>
      <protection/>
    </xf>
    <xf numFmtId="3" fontId="6" fillId="0" borderId="18" xfId="45" applyNumberFormat="1" applyFont="1" applyFill="1" applyBorder="1">
      <alignment/>
      <protection/>
    </xf>
    <xf numFmtId="4" fontId="6" fillId="0" borderId="18" xfId="45" applyNumberFormat="1" applyFont="1" applyFill="1" applyBorder="1">
      <alignment/>
      <protection/>
    </xf>
    <xf numFmtId="0" fontId="4" fillId="3" borderId="17" xfId="45" applyFont="1" applyFill="1" applyBorder="1" applyAlignment="1">
      <alignment horizontal="center"/>
      <protection/>
    </xf>
    <xf numFmtId="0" fontId="6" fillId="3" borderId="18" xfId="45" applyFont="1" applyFill="1" applyBorder="1" applyAlignment="1">
      <alignment horizontal="center"/>
      <protection/>
    </xf>
    <xf numFmtId="3" fontId="13" fillId="3" borderId="11" xfId="45" applyNumberFormat="1" applyFont="1" applyFill="1" applyBorder="1">
      <alignment/>
      <protection/>
    </xf>
    <xf numFmtId="4" fontId="13" fillId="3" borderId="11" xfId="45" applyNumberFormat="1" applyFont="1" applyFill="1" applyBorder="1">
      <alignment/>
      <protection/>
    </xf>
    <xf numFmtId="0" fontId="12" fillId="0" borderId="10" xfId="45" applyFont="1" applyFill="1" applyBorder="1" applyAlignment="1">
      <alignment horizontal="left"/>
      <protection/>
    </xf>
    <xf numFmtId="3" fontId="6" fillId="0" borderId="10" xfId="45" applyNumberFormat="1" applyFont="1" applyFill="1" applyBorder="1">
      <alignment/>
      <protection/>
    </xf>
    <xf numFmtId="0" fontId="44" fillId="0" borderId="11" xfId="45" applyFont="1" applyFill="1" applyBorder="1" applyAlignment="1">
      <alignment horizontal="left"/>
      <protection/>
    </xf>
    <xf numFmtId="3" fontId="6" fillId="0" borderId="11" xfId="45" applyNumberFormat="1" applyFont="1" applyFill="1" applyBorder="1">
      <alignment/>
      <protection/>
    </xf>
    <xf numFmtId="0" fontId="43" fillId="0" borderId="11" xfId="45" applyFont="1" applyFill="1" applyBorder="1" applyAlignment="1">
      <alignment horizontal="left"/>
      <protection/>
    </xf>
    <xf numFmtId="0" fontId="13" fillId="3" borderId="18" xfId="45" applyFont="1" applyFill="1" applyBorder="1" applyAlignment="1">
      <alignment horizontal="center"/>
      <protection/>
    </xf>
    <xf numFmtId="43" fontId="13" fillId="3" borderId="18" xfId="45" applyNumberFormat="1" applyFont="1" applyFill="1" applyBorder="1" applyAlignment="1">
      <alignment/>
      <protection/>
    </xf>
    <xf numFmtId="0" fontId="14" fillId="0" borderId="28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/>
    </xf>
    <xf numFmtId="43" fontId="14" fillId="0" borderId="33" xfId="36" applyFont="1" applyBorder="1" applyAlignment="1">
      <alignment/>
    </xf>
    <xf numFmtId="43" fontId="14" fillId="0" borderId="33" xfId="36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20" xfId="36" applyFont="1" applyBorder="1" applyAlignment="1">
      <alignment/>
    </xf>
    <xf numFmtId="4" fontId="14" fillId="0" borderId="12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43" fontId="17" fillId="0" borderId="12" xfId="36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0" xfId="0" applyFont="1" applyBorder="1" applyAlignment="1">
      <alignment/>
    </xf>
    <xf numFmtId="43" fontId="17" fillId="0" borderId="0" xfId="36" applyFont="1" applyBorder="1" applyAlignment="1">
      <alignment horizontal="center"/>
    </xf>
    <xf numFmtId="43" fontId="17" fillId="0" borderId="19" xfId="36" applyFont="1" applyBorder="1" applyAlignment="1">
      <alignment/>
    </xf>
    <xf numFmtId="43" fontId="17" fillId="0" borderId="25" xfId="36" applyFont="1" applyBorder="1" applyAlignment="1">
      <alignment horizontal="center"/>
    </xf>
    <xf numFmtId="43" fontId="17" fillId="0" borderId="25" xfId="36" applyFont="1" applyBorder="1" applyAlignment="1">
      <alignment/>
    </xf>
    <xf numFmtId="0" fontId="45" fillId="0" borderId="0" xfId="46" applyFont="1">
      <alignment/>
      <protection/>
    </xf>
    <xf numFmtId="0" fontId="46" fillId="0" borderId="0" xfId="46" applyFont="1" applyBorder="1" applyAlignment="1">
      <alignment horizontal="lef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">
      <selection activeCell="A8" sqref="A8"/>
    </sheetView>
  </sheetViews>
  <sheetFormatPr defaultColWidth="9.140625" defaultRowHeight="15"/>
  <cols>
    <col min="1" max="1" width="54.8515625" style="7" customWidth="1"/>
    <col min="2" max="2" width="8.421875" style="12" customWidth="1"/>
    <col min="3" max="4" width="13.421875" style="7" customWidth="1"/>
    <col min="5" max="5" width="28.00390625" style="0" customWidth="1"/>
  </cols>
  <sheetData>
    <row r="1" spans="1:4" ht="21">
      <c r="A1" s="162" t="s">
        <v>0</v>
      </c>
      <c r="B1" s="162"/>
      <c r="C1" s="162"/>
      <c r="D1" s="162"/>
    </row>
    <row r="2" spans="1:4" ht="21">
      <c r="A2" s="162" t="s">
        <v>10</v>
      </c>
      <c r="B2" s="162"/>
      <c r="C2" s="162"/>
      <c r="D2" s="162"/>
    </row>
    <row r="3" spans="1:4" ht="21">
      <c r="A3" s="163" t="s">
        <v>149</v>
      </c>
      <c r="B3" s="163"/>
      <c r="C3" s="163"/>
      <c r="D3" s="163"/>
    </row>
    <row r="4" spans="1:4" ht="18.75">
      <c r="A4" s="183" t="s">
        <v>1</v>
      </c>
      <c r="B4" s="184" t="s">
        <v>2</v>
      </c>
      <c r="C4" s="185" t="s">
        <v>3</v>
      </c>
      <c r="D4" s="186" t="s">
        <v>4</v>
      </c>
    </row>
    <row r="5" spans="1:4" ht="18.75">
      <c r="A5" s="187"/>
      <c r="B5" s="188" t="s">
        <v>5</v>
      </c>
      <c r="C5" s="189" t="s">
        <v>6</v>
      </c>
      <c r="D5" s="190" t="s">
        <v>6</v>
      </c>
    </row>
    <row r="6" spans="1:4" ht="18.75">
      <c r="A6" s="102" t="s">
        <v>7</v>
      </c>
      <c r="B6" s="103" t="s">
        <v>118</v>
      </c>
      <c r="C6" s="104"/>
      <c r="D6" s="105"/>
    </row>
    <row r="7" spans="1:4" ht="18.75">
      <c r="A7" s="106" t="s">
        <v>15</v>
      </c>
      <c r="B7" s="107" t="s">
        <v>119</v>
      </c>
      <c r="C7" s="108">
        <v>28269944.41</v>
      </c>
      <c r="D7" s="109"/>
    </row>
    <row r="8" spans="1:4" ht="18.75">
      <c r="A8" s="106" t="s">
        <v>16</v>
      </c>
      <c r="B8" s="107" t="s">
        <v>119</v>
      </c>
      <c r="C8" s="108">
        <v>16308996.53</v>
      </c>
      <c r="D8" s="109"/>
    </row>
    <row r="9" spans="1:4" ht="18.75">
      <c r="A9" s="106" t="s">
        <v>17</v>
      </c>
      <c r="B9" s="107" t="s">
        <v>119</v>
      </c>
      <c r="C9" s="108">
        <v>118353.36</v>
      </c>
      <c r="D9" s="109"/>
    </row>
    <row r="10" spans="1:4" ht="18.75">
      <c r="A10" s="106" t="s">
        <v>18</v>
      </c>
      <c r="B10" s="107" t="s">
        <v>119</v>
      </c>
      <c r="C10" s="108">
        <v>5.23</v>
      </c>
      <c r="D10" s="109"/>
    </row>
    <row r="11" spans="1:4" ht="18.75">
      <c r="A11" s="106" t="s">
        <v>19</v>
      </c>
      <c r="B11" s="107" t="s">
        <v>119</v>
      </c>
      <c r="C11" s="108">
        <v>11467883.23</v>
      </c>
      <c r="D11" s="109"/>
    </row>
    <row r="12" spans="1:4" ht="18.75">
      <c r="A12" s="106" t="s">
        <v>20</v>
      </c>
      <c r="B12" s="107" t="s">
        <v>119</v>
      </c>
      <c r="C12" s="108">
        <v>8793942.58</v>
      </c>
      <c r="D12" s="109"/>
    </row>
    <row r="13" spans="1:4" ht="18.75">
      <c r="A13" s="106" t="s">
        <v>21</v>
      </c>
      <c r="B13" s="107" t="s">
        <v>120</v>
      </c>
      <c r="C13" s="108"/>
      <c r="D13" s="109"/>
    </row>
    <row r="14" spans="1:5" ht="18.75">
      <c r="A14" s="106" t="s">
        <v>150</v>
      </c>
      <c r="B14" s="107" t="s">
        <v>151</v>
      </c>
      <c r="C14" s="108">
        <v>483510</v>
      </c>
      <c r="D14" s="109"/>
      <c r="E14" s="1">
        <f>SUM(C7:C14)</f>
        <v>65442635.33999999</v>
      </c>
    </row>
    <row r="15" spans="1:5" ht="18.75">
      <c r="A15" s="106" t="s">
        <v>22</v>
      </c>
      <c r="B15" s="107" t="s">
        <v>121</v>
      </c>
      <c r="C15" s="110">
        <v>1500000</v>
      </c>
      <c r="D15" s="110"/>
      <c r="E15" s="1"/>
    </row>
    <row r="16" spans="1:4" ht="18.75">
      <c r="A16" s="106" t="s">
        <v>23</v>
      </c>
      <c r="B16" s="107" t="s">
        <v>121</v>
      </c>
      <c r="C16" s="110">
        <v>143000</v>
      </c>
      <c r="D16" s="110"/>
    </row>
    <row r="17" spans="1:4" ht="18.75">
      <c r="A17" s="106" t="s">
        <v>11</v>
      </c>
      <c r="B17" s="107" t="s">
        <v>122</v>
      </c>
      <c r="C17" s="110">
        <v>9190930.99</v>
      </c>
      <c r="D17" s="110"/>
    </row>
    <row r="18" spans="1:4" ht="18.75">
      <c r="A18" s="106" t="s">
        <v>152</v>
      </c>
      <c r="B18" s="107" t="s">
        <v>147</v>
      </c>
      <c r="C18" s="110">
        <v>579.39</v>
      </c>
      <c r="D18" s="110"/>
    </row>
    <row r="19" spans="1:4" ht="18.75">
      <c r="A19" s="106" t="s">
        <v>8</v>
      </c>
      <c r="B19" s="107" t="s">
        <v>123</v>
      </c>
      <c r="C19" s="109" t="s">
        <v>153</v>
      </c>
      <c r="D19" s="110">
        <v>29736031.26</v>
      </c>
    </row>
    <row r="20" spans="1:4" ht="18.75">
      <c r="A20" s="106" t="s">
        <v>9</v>
      </c>
      <c r="B20" s="107" t="s">
        <v>124</v>
      </c>
      <c r="C20" s="109"/>
      <c r="D20" s="110">
        <v>25705038.26</v>
      </c>
    </row>
    <row r="21" spans="1:4" ht="18.75">
      <c r="A21" s="106" t="s">
        <v>12</v>
      </c>
      <c r="B21" s="107" t="s">
        <v>125</v>
      </c>
      <c r="C21" s="109"/>
      <c r="D21" s="111">
        <v>16776473.94</v>
      </c>
    </row>
    <row r="22" spans="1:4" ht="18.75">
      <c r="A22" s="106" t="s">
        <v>13</v>
      </c>
      <c r="B22" s="107" t="s">
        <v>126</v>
      </c>
      <c r="C22" s="109"/>
      <c r="D22" s="111">
        <v>2620881.51</v>
      </c>
    </row>
    <row r="23" spans="1:4" ht="18.75">
      <c r="A23" s="106" t="s">
        <v>14</v>
      </c>
      <c r="B23" s="107" t="s">
        <v>127</v>
      </c>
      <c r="C23" s="109"/>
      <c r="D23" s="110">
        <v>13220</v>
      </c>
    </row>
    <row r="24" spans="1:4" ht="18.75">
      <c r="A24" s="106" t="s">
        <v>24</v>
      </c>
      <c r="B24" s="107" t="s">
        <v>128</v>
      </c>
      <c r="C24" s="110"/>
      <c r="D24" s="110">
        <v>1425500.75</v>
      </c>
    </row>
    <row r="25" spans="1:4" ht="18.75">
      <c r="A25" s="114"/>
      <c r="B25" s="115"/>
      <c r="C25" s="116"/>
      <c r="D25" s="117"/>
    </row>
    <row r="26" spans="1:4" ht="19.5" thickBot="1">
      <c r="A26" s="72"/>
      <c r="B26" s="71"/>
      <c r="C26" s="118">
        <f>SUM(C6:C25)</f>
        <v>76277145.71999998</v>
      </c>
      <c r="D26" s="119">
        <f>SUM(D19:D25)</f>
        <v>76277145.72000001</v>
      </c>
    </row>
    <row r="27" spans="1:4" ht="19.5" thickTop="1">
      <c r="A27" s="191"/>
      <c r="B27" s="192"/>
      <c r="C27" s="193"/>
      <c r="D27" s="193"/>
    </row>
    <row r="28" spans="1:5" ht="18.75">
      <c r="A28" s="106" t="s">
        <v>25</v>
      </c>
      <c r="B28" s="112" t="s">
        <v>127</v>
      </c>
      <c r="C28" s="109"/>
      <c r="D28" s="113">
        <v>1758619.85</v>
      </c>
      <c r="E28" s="1">
        <f>C28-D28</f>
        <v>-1758619.85</v>
      </c>
    </row>
    <row r="29" spans="1:5" s="14" customFormat="1" ht="18.75">
      <c r="A29" s="114"/>
      <c r="B29" s="115"/>
      <c r="C29" s="116"/>
      <c r="D29" s="117"/>
      <c r="E29" s="13"/>
    </row>
    <row r="30" spans="1:5" s="14" customFormat="1" ht="19.5" thickBot="1">
      <c r="A30" s="72"/>
      <c r="B30" s="71"/>
      <c r="C30" s="118">
        <f>SUM(C7:C28)</f>
        <v>152554291.43999997</v>
      </c>
      <c r="D30" s="119">
        <f>SUM(D21:D29)</f>
        <v>98871841.77000001</v>
      </c>
      <c r="E30" s="13"/>
    </row>
    <row r="31" spans="1:4" s="8" customFormat="1" ht="20.25" thickTop="1">
      <c r="A31" s="2"/>
      <c r="B31" s="4"/>
      <c r="C31" s="2"/>
      <c r="D31" s="3"/>
    </row>
    <row r="32" spans="1:4" s="8" customFormat="1" ht="19.5">
      <c r="A32" s="4"/>
      <c r="B32" s="4"/>
      <c r="C32" s="5"/>
      <c r="D32" s="3"/>
    </row>
    <row r="33" spans="1:4" s="8" customFormat="1" ht="19.5">
      <c r="A33" s="2"/>
      <c r="B33" s="4"/>
      <c r="C33" s="2"/>
      <c r="D33" s="3"/>
    </row>
    <row r="34" spans="1:4" s="8" customFormat="1" ht="19.5">
      <c r="A34" s="2"/>
      <c r="B34" s="4"/>
      <c r="C34" s="2"/>
      <c r="D34" s="3"/>
    </row>
    <row r="35" spans="1:4" s="8" customFormat="1" ht="19.5">
      <c r="A35" s="2"/>
      <c r="B35" s="4"/>
      <c r="C35" s="2"/>
      <c r="D35" s="3"/>
    </row>
    <row r="36" spans="1:4" s="8" customFormat="1" ht="14.25">
      <c r="A36" s="9"/>
      <c r="B36" s="10"/>
      <c r="C36" s="9"/>
      <c r="D36" s="9"/>
    </row>
    <row r="37" spans="1:4" s="8" customFormat="1" ht="14.25">
      <c r="A37" s="9"/>
      <c r="B37" s="10"/>
      <c r="C37" s="9"/>
      <c r="D37" s="9"/>
    </row>
    <row r="38" spans="1:4" s="8" customFormat="1" ht="14.25">
      <c r="A38" s="9"/>
      <c r="B38" s="10"/>
      <c r="C38" s="9"/>
      <c r="D38" s="9"/>
    </row>
    <row r="46" spans="1:4" ht="14.25">
      <c r="A46" s="3"/>
      <c r="B46" s="11"/>
      <c r="C46" s="3"/>
      <c r="D46" s="3"/>
    </row>
    <row r="47" spans="1:4" ht="14.25">
      <c r="A47" s="3"/>
      <c r="B47" s="11"/>
      <c r="C47" s="3"/>
      <c r="D47" s="3"/>
    </row>
    <row r="48" spans="1:4" ht="14.25">
      <c r="A48" s="3"/>
      <c r="B48" s="11"/>
      <c r="C48" s="3"/>
      <c r="D48" s="3"/>
    </row>
    <row r="49" spans="1:4" ht="14.25">
      <c r="A49" s="6"/>
      <c r="B49" s="11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94">
      <selection activeCell="A100" sqref="A100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64" t="s">
        <v>98</v>
      </c>
      <c r="B1" s="164"/>
      <c r="C1" s="164"/>
      <c r="D1" s="164"/>
    </row>
    <row r="2" spans="1:4" ht="21">
      <c r="A2" s="165" t="s">
        <v>64</v>
      </c>
      <c r="B2" s="165"/>
      <c r="C2" s="165"/>
      <c r="D2" s="165"/>
    </row>
    <row r="3" spans="1:4" ht="21">
      <c r="A3" s="166" t="s">
        <v>154</v>
      </c>
      <c r="B3" s="166"/>
      <c r="C3" s="166"/>
      <c r="D3" s="166"/>
    </row>
    <row r="4" spans="1:4" ht="19.5">
      <c r="A4" s="16" t="s">
        <v>1</v>
      </c>
      <c r="B4" s="16" t="s">
        <v>65</v>
      </c>
      <c r="C4" s="16" t="s">
        <v>43</v>
      </c>
      <c r="D4" s="17" t="s">
        <v>99</v>
      </c>
    </row>
    <row r="5" spans="1:4" ht="19.5">
      <c r="A5" s="18"/>
      <c r="B5" s="19"/>
      <c r="C5" s="20" t="s">
        <v>66</v>
      </c>
      <c r="D5" s="21"/>
    </row>
    <row r="6" spans="1:4" ht="19.5">
      <c r="A6" s="22" t="s">
        <v>67</v>
      </c>
      <c r="B6" s="40">
        <v>41000000</v>
      </c>
      <c r="C6" s="23"/>
      <c r="D6" s="24"/>
    </row>
    <row r="7" spans="1:4" ht="19.5">
      <c r="A7" s="25" t="s">
        <v>100</v>
      </c>
      <c r="B7" s="26" t="s">
        <v>155</v>
      </c>
      <c r="C7" s="23"/>
      <c r="D7" s="24"/>
    </row>
    <row r="8" spans="1:4" ht="19.5">
      <c r="A8" s="27" t="s">
        <v>68</v>
      </c>
      <c r="B8" s="26" t="s">
        <v>156</v>
      </c>
      <c r="C8" s="28">
        <v>500000</v>
      </c>
      <c r="D8" s="24">
        <v>3891</v>
      </c>
    </row>
    <row r="9" spans="1:4" ht="19.5">
      <c r="A9" s="27" t="s">
        <v>69</v>
      </c>
      <c r="B9" s="26" t="s">
        <v>157</v>
      </c>
      <c r="C9" s="28">
        <v>150000</v>
      </c>
      <c r="D9" s="24">
        <v>361</v>
      </c>
    </row>
    <row r="10" spans="1:4" ht="19.5">
      <c r="A10" s="27" t="s">
        <v>70</v>
      </c>
      <c r="B10" s="26" t="s">
        <v>158</v>
      </c>
      <c r="C10" s="28">
        <v>170000</v>
      </c>
      <c r="D10" s="24">
        <v>1200</v>
      </c>
    </row>
    <row r="11" spans="1:4" ht="19.5">
      <c r="A11" s="29" t="s">
        <v>71</v>
      </c>
      <c r="B11" s="19"/>
      <c r="C11" s="30">
        <f>SUM(C8:C10)</f>
        <v>820000</v>
      </c>
      <c r="D11" s="31">
        <f>SUM(D8:D10)</f>
        <v>5452</v>
      </c>
    </row>
    <row r="12" spans="1:4" ht="19.5">
      <c r="A12" s="22" t="s">
        <v>72</v>
      </c>
      <c r="B12" s="26" t="s">
        <v>159</v>
      </c>
      <c r="C12" s="32"/>
      <c r="D12" s="24"/>
    </row>
    <row r="13" spans="1:4" ht="19.5">
      <c r="A13" s="27" t="s">
        <v>129</v>
      </c>
      <c r="B13" s="26" t="s">
        <v>160</v>
      </c>
      <c r="C13" s="33">
        <v>500000</v>
      </c>
      <c r="D13" s="24">
        <v>57180</v>
      </c>
    </row>
    <row r="14" spans="1:4" ht="19.5">
      <c r="A14" s="27" t="s">
        <v>73</v>
      </c>
      <c r="B14" s="26" t="s">
        <v>161</v>
      </c>
      <c r="C14" s="33">
        <v>5000</v>
      </c>
      <c r="D14" s="24">
        <v>400</v>
      </c>
    </row>
    <row r="15" spans="1:4" ht="19.5">
      <c r="A15" s="27" t="s">
        <v>74</v>
      </c>
      <c r="B15" s="26" t="s">
        <v>162</v>
      </c>
      <c r="C15" s="33">
        <v>150000</v>
      </c>
      <c r="D15" s="24"/>
    </row>
    <row r="16" spans="1:4" ht="19.5">
      <c r="A16" s="27" t="s">
        <v>75</v>
      </c>
      <c r="B16" s="26" t="s">
        <v>163</v>
      </c>
      <c r="C16" s="33">
        <v>70000</v>
      </c>
      <c r="D16" s="24">
        <v>8600</v>
      </c>
    </row>
    <row r="17" spans="1:4" ht="19.5">
      <c r="A17" s="27" t="s">
        <v>76</v>
      </c>
      <c r="B17" s="26" t="s">
        <v>164</v>
      </c>
      <c r="C17" s="33">
        <v>2000</v>
      </c>
      <c r="D17" s="24">
        <v>330</v>
      </c>
    </row>
    <row r="18" spans="1:4" ht="19.5">
      <c r="A18" s="27" t="s">
        <v>77</v>
      </c>
      <c r="B18" s="26" t="s">
        <v>165</v>
      </c>
      <c r="C18" s="33">
        <v>8000</v>
      </c>
      <c r="D18" s="24">
        <v>3069</v>
      </c>
    </row>
    <row r="19" spans="1:4" ht="19.5">
      <c r="A19" s="29" t="s">
        <v>71</v>
      </c>
      <c r="B19" s="19"/>
      <c r="C19" s="30">
        <f>SUM(C13:C18)</f>
        <v>735000</v>
      </c>
      <c r="D19" s="31">
        <f>SUM(D13:D18)</f>
        <v>69579</v>
      </c>
    </row>
    <row r="20" spans="1:4" ht="19.5">
      <c r="A20" s="22" t="s">
        <v>101</v>
      </c>
      <c r="B20" s="26" t="s">
        <v>166</v>
      </c>
      <c r="C20" s="23"/>
      <c r="D20" s="24"/>
    </row>
    <row r="21" spans="1:4" ht="19.5">
      <c r="A21" s="27" t="s">
        <v>78</v>
      </c>
      <c r="B21" s="26" t="s">
        <v>167</v>
      </c>
      <c r="C21" s="33">
        <v>250000</v>
      </c>
      <c r="D21" s="24">
        <v>143550</v>
      </c>
    </row>
    <row r="22" spans="1:4" ht="19.5">
      <c r="A22" s="27" t="s">
        <v>79</v>
      </c>
      <c r="B22" s="26" t="s">
        <v>168</v>
      </c>
      <c r="C22" s="33">
        <v>350000</v>
      </c>
      <c r="D22" s="24"/>
    </row>
    <row r="23" spans="1:4" ht="19.5">
      <c r="A23" s="27" t="s">
        <v>80</v>
      </c>
      <c r="B23" s="26" t="s">
        <v>169</v>
      </c>
      <c r="C23" s="34">
        <v>1000</v>
      </c>
      <c r="D23" s="24"/>
    </row>
    <row r="24" spans="1:4" ht="19.5">
      <c r="A24" s="29" t="s">
        <v>71</v>
      </c>
      <c r="B24" s="19"/>
      <c r="C24" s="35">
        <f>SUM(C21:C23)</f>
        <v>601000</v>
      </c>
      <c r="D24" s="36">
        <f>SUM(D21:D23)</f>
        <v>143550</v>
      </c>
    </row>
    <row r="25" spans="1:4" ht="19.5">
      <c r="A25" s="37" t="s">
        <v>81</v>
      </c>
      <c r="B25" s="26" t="s">
        <v>170</v>
      </c>
      <c r="C25" s="23"/>
      <c r="D25" s="24"/>
    </row>
    <row r="26" spans="1:4" ht="19.5">
      <c r="A26" s="27" t="s">
        <v>82</v>
      </c>
      <c r="B26" s="26" t="s">
        <v>171</v>
      </c>
      <c r="C26" s="33">
        <v>3000</v>
      </c>
      <c r="D26" s="24"/>
    </row>
    <row r="27" spans="1:4" ht="19.5">
      <c r="A27" s="27" t="s">
        <v>172</v>
      </c>
      <c r="B27" s="26" t="s">
        <v>173</v>
      </c>
      <c r="C27" s="33">
        <v>400000</v>
      </c>
      <c r="D27" s="24"/>
    </row>
    <row r="28" spans="1:4" ht="19.5">
      <c r="A28" s="27" t="s">
        <v>174</v>
      </c>
      <c r="B28" s="26" t="s">
        <v>175</v>
      </c>
      <c r="C28" s="33">
        <v>30000</v>
      </c>
      <c r="D28" s="24">
        <v>8000</v>
      </c>
    </row>
    <row r="29" spans="1:4" ht="19.5">
      <c r="A29" s="29" t="s">
        <v>71</v>
      </c>
      <c r="B29" s="19"/>
      <c r="C29" s="30">
        <f>SUM(C26:C28)</f>
        <v>433000</v>
      </c>
      <c r="D29" s="31">
        <f>SUM(D26:D28)</f>
        <v>8000</v>
      </c>
    </row>
    <row r="30" spans="1:4" ht="19.5">
      <c r="A30" s="37" t="s">
        <v>83</v>
      </c>
      <c r="B30" s="19">
        <v>42000000</v>
      </c>
      <c r="C30" s="38"/>
      <c r="D30" s="39"/>
    </row>
    <row r="31" spans="1:4" ht="19.5">
      <c r="A31" s="37" t="s">
        <v>102</v>
      </c>
      <c r="B31" s="26" t="s">
        <v>176</v>
      </c>
      <c r="C31" s="38"/>
      <c r="D31" s="39"/>
    </row>
    <row r="32" spans="1:4" ht="19.5">
      <c r="A32" s="27" t="s">
        <v>84</v>
      </c>
      <c r="B32" s="26" t="s">
        <v>177</v>
      </c>
      <c r="C32" s="33">
        <v>9000000</v>
      </c>
      <c r="D32" s="24">
        <v>1494908.2</v>
      </c>
    </row>
    <row r="33" spans="1:4" ht="19.5">
      <c r="A33" s="27" t="s">
        <v>130</v>
      </c>
      <c r="B33" s="26" t="s">
        <v>178</v>
      </c>
      <c r="C33" s="33">
        <v>5000000</v>
      </c>
      <c r="D33" s="24">
        <v>713787.64</v>
      </c>
    </row>
    <row r="34" spans="1:4" ht="19.5">
      <c r="A34" s="27" t="s">
        <v>131</v>
      </c>
      <c r="B34" s="26" t="s">
        <v>179</v>
      </c>
      <c r="C34" s="33">
        <v>2600000</v>
      </c>
      <c r="D34" s="24">
        <v>379035.07</v>
      </c>
    </row>
    <row r="35" spans="1:4" ht="19.5">
      <c r="A35" s="27" t="s">
        <v>85</v>
      </c>
      <c r="B35" s="26" t="s">
        <v>180</v>
      </c>
      <c r="C35" s="33">
        <v>4600000</v>
      </c>
      <c r="D35" s="24">
        <v>1002218.57</v>
      </c>
    </row>
    <row r="36" spans="1:4" ht="19.5">
      <c r="A36" s="27" t="s">
        <v>86</v>
      </c>
      <c r="B36" s="26" t="s">
        <v>181</v>
      </c>
      <c r="C36" s="33">
        <v>70000</v>
      </c>
      <c r="D36" s="24"/>
    </row>
    <row r="37" spans="1:4" ht="19.5">
      <c r="A37" s="27" t="s">
        <v>87</v>
      </c>
      <c r="B37" s="26" t="s">
        <v>182</v>
      </c>
      <c r="C37" s="33">
        <v>130000</v>
      </c>
      <c r="D37" s="24">
        <v>19748.62</v>
      </c>
    </row>
    <row r="38" spans="1:4" ht="19.5">
      <c r="A38" s="27" t="s">
        <v>88</v>
      </c>
      <c r="B38" s="26" t="s">
        <v>183</v>
      </c>
      <c r="C38" s="33">
        <v>1300000</v>
      </c>
      <c r="D38" s="24"/>
    </row>
    <row r="39" spans="1:4" ht="19.5">
      <c r="A39" s="27" t="s">
        <v>89</v>
      </c>
      <c r="B39" s="26" t="s">
        <v>184</v>
      </c>
      <c r="C39" s="33">
        <v>90000</v>
      </c>
      <c r="D39" s="24"/>
    </row>
    <row r="40" spans="1:4" ht="19.5">
      <c r="A40" s="27" t="s">
        <v>185</v>
      </c>
      <c r="B40" s="26" t="s">
        <v>186</v>
      </c>
      <c r="C40" s="33">
        <v>200000</v>
      </c>
      <c r="D40" s="42">
        <v>55257.84</v>
      </c>
    </row>
    <row r="41" spans="1:4" ht="19.5">
      <c r="A41" s="47"/>
      <c r="B41" s="20"/>
      <c r="C41" s="30">
        <f>SUM(C32:C40)</f>
        <v>22990000</v>
      </c>
      <c r="D41" s="31">
        <f>SUM(D32:D40)</f>
        <v>3664955.9399999995</v>
      </c>
    </row>
    <row r="42" spans="1:4" ht="19.5">
      <c r="A42" s="43"/>
      <c r="B42" s="43"/>
      <c r="C42" s="44"/>
      <c r="D42" s="194"/>
    </row>
    <row r="43" spans="1:4" ht="19.5">
      <c r="A43" s="43"/>
      <c r="B43" s="43"/>
      <c r="C43" s="44"/>
      <c r="D43" s="194"/>
    </row>
    <row r="44" spans="1:4" ht="19.5">
      <c r="A44" s="43"/>
      <c r="B44" s="43" t="s">
        <v>57</v>
      </c>
      <c r="C44" s="44"/>
      <c r="D44" s="45"/>
    </row>
    <row r="45" spans="1:4" ht="19.5">
      <c r="A45" s="16" t="s">
        <v>1</v>
      </c>
      <c r="B45" s="16" t="s">
        <v>65</v>
      </c>
      <c r="C45" s="16" t="s">
        <v>43</v>
      </c>
      <c r="D45" s="17" t="s">
        <v>99</v>
      </c>
    </row>
    <row r="46" spans="1:4" ht="19.5">
      <c r="A46" s="46"/>
      <c r="B46" s="20"/>
      <c r="C46" s="20" t="s">
        <v>66</v>
      </c>
      <c r="D46" s="21"/>
    </row>
    <row r="47" spans="1:4" ht="19.5">
      <c r="A47" s="22" t="s">
        <v>90</v>
      </c>
      <c r="B47" s="40">
        <v>43000000</v>
      </c>
      <c r="C47" s="23"/>
      <c r="D47" s="24"/>
    </row>
    <row r="48" spans="1:4" ht="19.5">
      <c r="A48" s="41" t="s">
        <v>187</v>
      </c>
      <c r="B48" s="40">
        <v>43100000</v>
      </c>
      <c r="C48" s="23"/>
      <c r="D48" s="24"/>
    </row>
    <row r="49" spans="1:4" ht="19.5">
      <c r="A49" s="27" t="s">
        <v>188</v>
      </c>
      <c r="B49" s="26" t="s">
        <v>189</v>
      </c>
      <c r="C49" s="33">
        <v>41000000</v>
      </c>
      <c r="D49" s="24">
        <v>12884937</v>
      </c>
    </row>
    <row r="50" spans="1:4" ht="19.5">
      <c r="A50" s="27" t="s">
        <v>190</v>
      </c>
      <c r="B50" s="26"/>
      <c r="C50" s="33"/>
      <c r="D50" s="42"/>
    </row>
    <row r="51" spans="1:4" ht="19.5">
      <c r="A51" s="195" t="s">
        <v>191</v>
      </c>
      <c r="B51" s="26"/>
      <c r="C51" s="33"/>
      <c r="D51" s="42"/>
    </row>
    <row r="52" spans="1:4" ht="19.5">
      <c r="A52" s="195" t="s">
        <v>192</v>
      </c>
      <c r="B52" s="26"/>
      <c r="C52" s="33"/>
      <c r="D52" s="42"/>
    </row>
    <row r="53" spans="1:4" ht="19.5">
      <c r="A53" s="195" t="s">
        <v>193</v>
      </c>
      <c r="B53" s="26"/>
      <c r="C53" s="33"/>
      <c r="D53" s="42"/>
    </row>
    <row r="54" spans="1:4" ht="19.5">
      <c r="A54" s="195" t="s">
        <v>194</v>
      </c>
      <c r="B54" s="26"/>
      <c r="C54" s="33"/>
      <c r="D54" s="42"/>
    </row>
    <row r="55" spans="1:4" ht="19.5">
      <c r="A55" s="195" t="s">
        <v>195</v>
      </c>
      <c r="B55" s="26"/>
      <c r="C55" s="33"/>
      <c r="D55" s="42"/>
    </row>
    <row r="56" spans="1:4" ht="19.5">
      <c r="A56" s="195" t="s">
        <v>196</v>
      </c>
      <c r="B56" s="26"/>
      <c r="C56" s="33"/>
      <c r="D56" s="42"/>
    </row>
    <row r="57" spans="1:4" ht="19.5">
      <c r="A57" s="195" t="s">
        <v>197</v>
      </c>
      <c r="B57" s="26"/>
      <c r="C57" s="33"/>
      <c r="D57" s="42"/>
    </row>
    <row r="58" spans="1:4" ht="19.5">
      <c r="A58" s="195" t="s">
        <v>198</v>
      </c>
      <c r="B58" s="26"/>
      <c r="C58" s="33"/>
      <c r="D58" s="42"/>
    </row>
    <row r="59" spans="1:4" ht="19.5">
      <c r="A59" s="195" t="s">
        <v>199</v>
      </c>
      <c r="B59" s="26"/>
      <c r="C59" s="33"/>
      <c r="D59" s="42"/>
    </row>
    <row r="60" spans="1:4" ht="19.5">
      <c r="A60" s="195" t="s">
        <v>200</v>
      </c>
      <c r="B60" s="26"/>
      <c r="C60" s="33"/>
      <c r="D60" s="42"/>
    </row>
    <row r="61" spans="1:4" ht="19.5">
      <c r="A61" s="47" t="s">
        <v>71</v>
      </c>
      <c r="B61" s="20"/>
      <c r="C61" s="196">
        <f>SUM(C49:C49)</f>
        <v>41000000</v>
      </c>
      <c r="D61" s="197">
        <f>SUM(D47:D49)</f>
        <v>12884937</v>
      </c>
    </row>
    <row r="62" spans="1:4" ht="20.25">
      <c r="A62" s="198" t="s">
        <v>201</v>
      </c>
      <c r="B62" s="199"/>
      <c r="C62" s="200">
        <f>C11+C19+C24+C29+C41+C61</f>
        <v>66579000</v>
      </c>
      <c r="D62" s="201">
        <f>D11+D19+D24+D29+D41+D61</f>
        <v>16776473.94</v>
      </c>
    </row>
    <row r="63" spans="1:4" ht="19.5">
      <c r="A63" s="202" t="s">
        <v>202</v>
      </c>
      <c r="B63" s="50">
        <v>44000000</v>
      </c>
      <c r="C63" s="203"/>
      <c r="D63" s="17"/>
    </row>
    <row r="64" spans="1:4" ht="19.5">
      <c r="A64" s="204" t="s">
        <v>203</v>
      </c>
      <c r="B64" s="26" t="s">
        <v>204</v>
      </c>
      <c r="C64" s="205"/>
      <c r="D64" s="52">
        <v>41280</v>
      </c>
    </row>
    <row r="65" spans="1:4" ht="19.5">
      <c r="A65" s="206" t="s">
        <v>205</v>
      </c>
      <c r="B65" s="40"/>
      <c r="C65" s="205"/>
      <c r="D65" s="52"/>
    </row>
    <row r="66" spans="1:4" ht="19.5">
      <c r="A66" s="204" t="s">
        <v>206</v>
      </c>
      <c r="B66" s="40">
        <v>44100002</v>
      </c>
      <c r="C66" s="205"/>
      <c r="D66" s="52"/>
    </row>
    <row r="67" spans="1:4" ht="19.5">
      <c r="A67" s="19" t="s">
        <v>71</v>
      </c>
      <c r="B67" s="19"/>
      <c r="C67" s="196"/>
      <c r="D67" s="55">
        <f>SUM(D63:D65)</f>
        <v>41280</v>
      </c>
    </row>
    <row r="68" spans="1:4" ht="20.25">
      <c r="A68" s="207" t="s">
        <v>91</v>
      </c>
      <c r="B68" s="207"/>
      <c r="C68" s="207"/>
      <c r="D68" s="208">
        <f>D62+D67</f>
        <v>16817753.939999998</v>
      </c>
    </row>
    <row r="69" spans="1:4" ht="19.5">
      <c r="A69" s="121"/>
      <c r="B69" s="43"/>
      <c r="C69" s="122"/>
      <c r="D69" s="45"/>
    </row>
    <row r="70" spans="1:4" ht="19.5">
      <c r="A70" s="121"/>
      <c r="B70" s="43"/>
      <c r="C70" s="122"/>
      <c r="D70" s="45"/>
    </row>
    <row r="71" spans="1:4" ht="19.5">
      <c r="A71" s="121"/>
      <c r="B71" s="43"/>
      <c r="C71" s="122"/>
      <c r="D71" s="45"/>
    </row>
    <row r="72" spans="1:4" ht="19.5">
      <c r="A72" s="53" t="s">
        <v>104</v>
      </c>
      <c r="B72" s="40">
        <v>3008</v>
      </c>
      <c r="C72" s="38"/>
      <c r="D72" s="52"/>
    </row>
    <row r="73" spans="1:4" ht="19.5">
      <c r="A73" s="53" t="s">
        <v>105</v>
      </c>
      <c r="B73" s="40"/>
      <c r="C73" s="38"/>
      <c r="D73" s="52"/>
    </row>
    <row r="74" spans="1:4" ht="19.5">
      <c r="A74" s="53" t="s">
        <v>106</v>
      </c>
      <c r="B74" s="40">
        <v>3009</v>
      </c>
      <c r="C74" s="38"/>
      <c r="D74" s="52"/>
    </row>
    <row r="75" spans="1:4" ht="19.5">
      <c r="A75" s="53" t="s">
        <v>107</v>
      </c>
      <c r="B75" s="40">
        <v>3010</v>
      </c>
      <c r="C75" s="38"/>
      <c r="D75" s="52"/>
    </row>
    <row r="76" spans="1:4" ht="19.5">
      <c r="A76" s="53" t="s">
        <v>92</v>
      </c>
      <c r="B76" s="40"/>
      <c r="C76" s="38"/>
      <c r="D76" s="52"/>
    </row>
    <row r="77" spans="1:4" ht="19.5">
      <c r="A77" s="53" t="s">
        <v>108</v>
      </c>
      <c r="B77" s="40">
        <v>3011</v>
      </c>
      <c r="C77" s="38"/>
      <c r="D77" s="52"/>
    </row>
    <row r="78" spans="1:4" ht="19.5">
      <c r="A78" s="53" t="s">
        <v>109</v>
      </c>
      <c r="B78" s="40">
        <v>3012</v>
      </c>
      <c r="C78" s="38"/>
      <c r="D78" s="52"/>
    </row>
    <row r="79" spans="1:4" ht="19.5">
      <c r="A79" s="53" t="s">
        <v>110</v>
      </c>
      <c r="B79" s="19"/>
      <c r="C79" s="38"/>
      <c r="D79" s="52"/>
    </row>
    <row r="80" spans="1:4" ht="19.5">
      <c r="A80" s="53" t="s">
        <v>111</v>
      </c>
      <c r="B80" s="19">
        <v>3013</v>
      </c>
      <c r="C80" s="38"/>
      <c r="D80" s="52"/>
    </row>
    <row r="81" spans="1:4" ht="19.5">
      <c r="A81" s="53" t="s">
        <v>112</v>
      </c>
      <c r="B81" s="19"/>
      <c r="C81" s="38"/>
      <c r="D81" s="52"/>
    </row>
    <row r="82" spans="1:4" ht="19.5">
      <c r="A82" s="53" t="s">
        <v>113</v>
      </c>
      <c r="B82" s="19">
        <v>3014</v>
      </c>
      <c r="C82" s="38"/>
      <c r="D82" s="52"/>
    </row>
    <row r="83" spans="1:4" ht="19.5">
      <c r="A83" s="53" t="s">
        <v>114</v>
      </c>
      <c r="B83" s="19"/>
      <c r="C83" s="38"/>
      <c r="D83" s="52"/>
    </row>
    <row r="84" spans="1:4" ht="19.5">
      <c r="A84" s="29" t="s">
        <v>71</v>
      </c>
      <c r="B84" s="19"/>
      <c r="C84" s="38"/>
      <c r="D84" s="55">
        <f>SUM(D57:D82)</f>
        <v>46561724.879999995</v>
      </c>
    </row>
    <row r="85" spans="1:4" ht="19.5">
      <c r="A85" s="51" t="s">
        <v>103</v>
      </c>
      <c r="B85" s="19"/>
      <c r="C85" s="38"/>
      <c r="D85" s="52"/>
    </row>
    <row r="86" spans="1:4" ht="19.5">
      <c r="A86" s="53" t="s">
        <v>132</v>
      </c>
      <c r="B86" s="19"/>
      <c r="C86" s="38"/>
      <c r="D86" s="52"/>
    </row>
    <row r="87" spans="1:4" ht="19.5">
      <c r="A87" s="53" t="s">
        <v>133</v>
      </c>
      <c r="B87" s="19"/>
      <c r="C87" s="38"/>
      <c r="D87" s="52"/>
    </row>
    <row r="88" spans="1:4" ht="19.5">
      <c r="A88" s="53" t="s">
        <v>134</v>
      </c>
      <c r="B88" s="19"/>
      <c r="C88" s="38"/>
      <c r="D88" s="52"/>
    </row>
    <row r="89" spans="1:4" ht="19.5">
      <c r="A89" s="53" t="s">
        <v>135</v>
      </c>
      <c r="B89" s="19"/>
      <c r="C89" s="38"/>
      <c r="D89" s="52"/>
    </row>
    <row r="90" spans="1:4" ht="19.5">
      <c r="A90" s="53" t="s">
        <v>136</v>
      </c>
      <c r="B90" s="19"/>
      <c r="C90" s="38"/>
      <c r="D90" s="52">
        <v>1722400</v>
      </c>
    </row>
    <row r="91" spans="1:4" ht="19.5">
      <c r="A91" s="53" t="s">
        <v>137</v>
      </c>
      <c r="B91" s="19"/>
      <c r="C91" s="38"/>
      <c r="D91" s="52"/>
    </row>
    <row r="92" spans="1:4" ht="19.5">
      <c r="A92" s="47" t="s">
        <v>71</v>
      </c>
      <c r="B92" s="20"/>
      <c r="C92" s="120"/>
      <c r="D92" s="55">
        <f>SUM(D86:D91)</f>
        <v>1722400</v>
      </c>
    </row>
    <row r="93" spans="1:4" ht="19.5">
      <c r="A93" s="43"/>
      <c r="B93" s="43" t="s">
        <v>138</v>
      </c>
      <c r="C93" s="44"/>
      <c r="D93" s="45"/>
    </row>
    <row r="94" spans="1:4" ht="19.5">
      <c r="A94" s="16" t="s">
        <v>1</v>
      </c>
      <c r="B94" s="16" t="s">
        <v>65</v>
      </c>
      <c r="C94" s="16" t="s">
        <v>43</v>
      </c>
      <c r="D94" s="17" t="s">
        <v>99</v>
      </c>
    </row>
    <row r="95" spans="1:4" ht="19.5">
      <c r="A95" s="46"/>
      <c r="B95" s="20"/>
      <c r="C95" s="20" t="s">
        <v>66</v>
      </c>
      <c r="D95" s="21"/>
    </row>
    <row r="96" spans="1:4" ht="19.5">
      <c r="A96" s="48" t="s">
        <v>139</v>
      </c>
      <c r="B96" s="49"/>
      <c r="C96" s="54" t="s">
        <v>93</v>
      </c>
      <c r="D96" s="55">
        <f>D84+D92</f>
        <v>48284124.879999995</v>
      </c>
    </row>
    <row r="97" spans="1:4" ht="19.5">
      <c r="A97" s="167"/>
      <c r="B97" s="167"/>
      <c r="C97" s="167"/>
      <c r="D97" s="167"/>
    </row>
    <row r="98" spans="1:4" ht="19.5">
      <c r="A98" s="121"/>
      <c r="B98" s="43"/>
      <c r="C98" s="122"/>
      <c r="D98" s="45"/>
    </row>
  </sheetData>
  <sheetProtection/>
  <mergeCells count="5">
    <mergeCell ref="A1:D1"/>
    <mergeCell ref="A2:D2"/>
    <mergeCell ref="A3:D3"/>
    <mergeCell ref="A97:D97"/>
    <mergeCell ref="A68:C68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8"/>
    </sheetView>
  </sheetViews>
  <sheetFormatPr defaultColWidth="9.140625" defaultRowHeight="15"/>
  <cols>
    <col min="1" max="1" width="9.00390625" style="15" customWidth="1"/>
    <col min="2" max="2" width="49.8515625" style="15" customWidth="1"/>
    <col min="3" max="6" width="15.00390625" style="15" customWidth="1"/>
    <col min="7" max="16384" width="9.00390625" style="15" customWidth="1"/>
  </cols>
  <sheetData>
    <row r="1" spans="1:6" ht="25.5">
      <c r="A1" s="56"/>
      <c r="B1" s="57"/>
      <c r="C1" s="57"/>
      <c r="D1" s="58"/>
      <c r="E1" s="58"/>
      <c r="F1" s="123" t="s">
        <v>26</v>
      </c>
    </row>
    <row r="2" spans="1:6" ht="25.5">
      <c r="A2" s="56"/>
      <c r="B2" s="57"/>
      <c r="C2" s="57"/>
      <c r="D2" s="58"/>
      <c r="E2" s="58"/>
      <c r="F2" s="56"/>
    </row>
    <row r="3" spans="1:6" ht="27.75">
      <c r="A3" s="168" t="s">
        <v>27</v>
      </c>
      <c r="B3" s="168"/>
      <c r="C3" s="168"/>
      <c r="D3" s="168"/>
      <c r="E3" s="168"/>
      <c r="F3" s="168"/>
    </row>
    <row r="4" spans="1:6" ht="27.75">
      <c r="A4" s="168" t="s">
        <v>28</v>
      </c>
      <c r="B4" s="168"/>
      <c r="C4" s="168"/>
      <c r="D4" s="168"/>
      <c r="E4" s="168"/>
      <c r="F4" s="168"/>
    </row>
    <row r="5" spans="1:6" ht="27.75">
      <c r="A5" s="168" t="s">
        <v>207</v>
      </c>
      <c r="B5" s="168"/>
      <c r="C5" s="168"/>
      <c r="D5" s="168"/>
      <c r="E5" s="168"/>
      <c r="F5" s="168"/>
    </row>
    <row r="6" spans="1:6" ht="25.5">
      <c r="A6" s="59" t="s">
        <v>29</v>
      </c>
      <c r="B6" s="59" t="s">
        <v>1</v>
      </c>
      <c r="C6" s="124" t="s">
        <v>30</v>
      </c>
      <c r="D6" s="60" t="s">
        <v>115</v>
      </c>
      <c r="E6" s="60" t="s">
        <v>116</v>
      </c>
      <c r="F6" s="59" t="s">
        <v>31</v>
      </c>
    </row>
    <row r="7" spans="1:6" ht="25.5">
      <c r="A7" s="209">
        <v>1</v>
      </c>
      <c r="B7" s="210" t="s">
        <v>32</v>
      </c>
      <c r="C7" s="126">
        <v>14919.7</v>
      </c>
      <c r="D7" s="125"/>
      <c r="E7" s="126"/>
      <c r="F7" s="61">
        <f>C7+D7-E7</f>
        <v>14919.7</v>
      </c>
    </row>
    <row r="8" spans="1:6" ht="25.5">
      <c r="A8" s="211">
        <v>2</v>
      </c>
      <c r="B8" s="212" t="s">
        <v>33</v>
      </c>
      <c r="C8" s="128">
        <v>17903.64</v>
      </c>
      <c r="D8" s="127"/>
      <c r="E8" s="128"/>
      <c r="F8" s="62">
        <f>C8+D8-E8</f>
        <v>17903.64</v>
      </c>
    </row>
    <row r="9" spans="1:6" ht="25.5">
      <c r="A9" s="211">
        <v>3</v>
      </c>
      <c r="B9" s="212" t="s">
        <v>34</v>
      </c>
      <c r="C9" s="128">
        <v>754690.2</v>
      </c>
      <c r="D9" s="127">
        <v>19650</v>
      </c>
      <c r="E9" s="128">
        <v>52297.5</v>
      </c>
      <c r="F9" s="62">
        <f>C9+D9-E9</f>
        <v>722042.7</v>
      </c>
    </row>
    <row r="10" spans="1:6" ht="25.5">
      <c r="A10" s="211">
        <v>4</v>
      </c>
      <c r="B10" s="212" t="s">
        <v>36</v>
      </c>
      <c r="C10" s="128">
        <v>9762.37</v>
      </c>
      <c r="D10" s="127">
        <v>18456.9</v>
      </c>
      <c r="E10" s="128">
        <v>28215.3</v>
      </c>
      <c r="F10" s="62">
        <f aca="true" t="shared" si="0" ref="F10:F17">C10+D10-E10</f>
        <v>3.970000000004802</v>
      </c>
    </row>
    <row r="11" spans="1:6" ht="25.5">
      <c r="A11" s="213">
        <v>5</v>
      </c>
      <c r="B11" s="214" t="s">
        <v>117</v>
      </c>
      <c r="C11" s="215">
        <v>5.23</v>
      </c>
      <c r="D11" s="216"/>
      <c r="E11" s="215"/>
      <c r="F11" s="62">
        <f t="shared" si="0"/>
        <v>5.23</v>
      </c>
    </row>
    <row r="12" spans="1:6" ht="25.5">
      <c r="A12" s="211">
        <v>6</v>
      </c>
      <c r="B12" s="212" t="s">
        <v>35</v>
      </c>
      <c r="C12" s="128">
        <v>18425.55</v>
      </c>
      <c r="D12" s="127">
        <v>22182.91</v>
      </c>
      <c r="E12" s="128">
        <v>18425.55</v>
      </c>
      <c r="F12" s="62">
        <f t="shared" si="0"/>
        <v>22182.91</v>
      </c>
    </row>
    <row r="13" spans="1:6" ht="25.5">
      <c r="A13" s="211">
        <v>7</v>
      </c>
      <c r="B13" s="212" t="s">
        <v>208</v>
      </c>
      <c r="C13" s="128"/>
      <c r="D13" s="127"/>
      <c r="E13" s="128"/>
      <c r="F13" s="62">
        <f t="shared" si="0"/>
        <v>0</v>
      </c>
    </row>
    <row r="14" spans="1:6" ht="25.5">
      <c r="A14" s="211">
        <v>8</v>
      </c>
      <c r="B14" s="212" t="s">
        <v>37</v>
      </c>
      <c r="C14" s="128">
        <v>13319</v>
      </c>
      <c r="D14" s="127">
        <v>12819</v>
      </c>
      <c r="E14" s="128">
        <v>13319</v>
      </c>
      <c r="F14" s="62">
        <f t="shared" si="0"/>
        <v>12819</v>
      </c>
    </row>
    <row r="15" spans="1:6" ht="25.5">
      <c r="A15" s="211">
        <v>9</v>
      </c>
      <c r="B15" s="212" t="s">
        <v>140</v>
      </c>
      <c r="C15" s="128"/>
      <c r="D15" s="127"/>
      <c r="E15" s="128"/>
      <c r="F15" s="62">
        <f t="shared" si="0"/>
        <v>0</v>
      </c>
    </row>
    <row r="16" spans="1:6" ht="25.5">
      <c r="A16" s="211">
        <v>10</v>
      </c>
      <c r="B16" s="212" t="s">
        <v>209</v>
      </c>
      <c r="C16" s="128">
        <v>1760037.36</v>
      </c>
      <c r="D16" s="127">
        <v>1316</v>
      </c>
      <c r="E16" s="128"/>
      <c r="F16" s="62">
        <f t="shared" si="0"/>
        <v>1761353.36</v>
      </c>
    </row>
    <row r="17" spans="1:6" ht="25.5">
      <c r="A17" s="217">
        <v>11</v>
      </c>
      <c r="B17" s="218" t="s">
        <v>210</v>
      </c>
      <c r="C17" s="219">
        <v>69651</v>
      </c>
      <c r="D17" s="129"/>
      <c r="E17" s="219"/>
      <c r="F17" s="220">
        <f t="shared" si="0"/>
        <v>69651</v>
      </c>
    </row>
    <row r="18" spans="1:6" ht="26.25" thickBot="1">
      <c r="A18" s="221" t="s">
        <v>38</v>
      </c>
      <c r="B18" s="221"/>
      <c r="C18" s="130">
        <f>SUM(C7:C17)</f>
        <v>2658714.05</v>
      </c>
      <c r="D18" s="130">
        <f>SUM(D7:D17)</f>
        <v>74424.81</v>
      </c>
      <c r="E18" s="130">
        <f>SUM(E7:E17)</f>
        <v>112257.35</v>
      </c>
      <c r="F18" s="130">
        <f>SUM(F7:F17)</f>
        <v>2620881.51</v>
      </c>
    </row>
    <row r="19" ht="25.5" thickTop="1"/>
  </sheetData>
  <sheetProtection/>
  <mergeCells count="4">
    <mergeCell ref="A3:F3"/>
    <mergeCell ref="A4:F4"/>
    <mergeCell ref="A5:F5"/>
    <mergeCell ref="A18:B18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B1">
      <selection activeCell="B12" sqref="B12"/>
    </sheetView>
  </sheetViews>
  <sheetFormatPr defaultColWidth="9.140625" defaultRowHeight="15"/>
  <cols>
    <col min="2" max="2" width="69.57421875" style="0" customWidth="1"/>
    <col min="3" max="4" width="12.7109375" style="0" customWidth="1"/>
  </cols>
  <sheetData>
    <row r="1" spans="1:6" ht="21">
      <c r="A1" s="63"/>
      <c r="B1" s="63"/>
      <c r="C1" s="63"/>
      <c r="D1" s="63"/>
      <c r="E1" s="169" t="s">
        <v>141</v>
      </c>
      <c r="F1" s="169"/>
    </row>
    <row r="2" spans="1:6" ht="26.25">
      <c r="A2" s="170" t="s">
        <v>211</v>
      </c>
      <c r="B2" s="170"/>
      <c r="C2" s="170"/>
      <c r="D2" s="170"/>
      <c r="E2" s="170"/>
      <c r="F2" s="170"/>
    </row>
    <row r="3" spans="1:6" ht="21">
      <c r="A3" s="162" t="s">
        <v>94</v>
      </c>
      <c r="B3" s="162"/>
      <c r="C3" s="162"/>
      <c r="D3" s="162"/>
      <c r="E3" s="162"/>
      <c r="F3" s="162"/>
    </row>
    <row r="4" spans="1:6" ht="21">
      <c r="A4" s="163" t="s">
        <v>212</v>
      </c>
      <c r="B4" s="163"/>
      <c r="C4" s="163"/>
      <c r="D4" s="163"/>
      <c r="E4" s="163"/>
      <c r="F4" s="163"/>
    </row>
    <row r="5" spans="1:6" ht="21">
      <c r="A5" s="74" t="s">
        <v>213</v>
      </c>
      <c r="B5" s="146" t="s">
        <v>1</v>
      </c>
      <c r="C5" s="74" t="s">
        <v>66</v>
      </c>
      <c r="D5" s="74" t="s">
        <v>95</v>
      </c>
      <c r="E5" s="74" t="s">
        <v>96</v>
      </c>
      <c r="F5" s="131" t="s">
        <v>97</v>
      </c>
    </row>
    <row r="6" spans="1:6" ht="21">
      <c r="A6" s="75" t="s">
        <v>214</v>
      </c>
      <c r="B6" s="132"/>
      <c r="C6" s="222"/>
      <c r="D6" s="99"/>
      <c r="E6" s="133"/>
      <c r="F6" s="134"/>
    </row>
    <row r="7" spans="1:6" ht="21">
      <c r="A7" s="66"/>
      <c r="B7" s="135"/>
      <c r="C7" s="68"/>
      <c r="D7" s="68"/>
      <c r="E7" s="136"/>
      <c r="F7" s="223"/>
    </row>
    <row r="8" spans="1:6" ht="21">
      <c r="A8" s="66">
        <v>1</v>
      </c>
      <c r="B8" s="135" t="s">
        <v>142</v>
      </c>
      <c r="C8" s="68">
        <v>41280</v>
      </c>
      <c r="D8" s="68">
        <v>41280</v>
      </c>
      <c r="E8" s="136">
        <f>C8-D8</f>
        <v>0</v>
      </c>
      <c r="F8" s="224"/>
    </row>
    <row r="9" spans="1:6" ht="21">
      <c r="A9" s="66"/>
      <c r="B9" s="135"/>
      <c r="C9" s="68"/>
      <c r="D9" s="68"/>
      <c r="E9" s="136"/>
      <c r="F9" s="69"/>
    </row>
    <row r="10" spans="1:6" ht="21">
      <c r="A10" s="66"/>
      <c r="B10" s="135"/>
      <c r="C10" s="68"/>
      <c r="D10" s="68"/>
      <c r="E10" s="136"/>
      <c r="F10" s="69"/>
    </row>
    <row r="11" spans="1:6" ht="21">
      <c r="A11" s="66"/>
      <c r="B11" s="135"/>
      <c r="C11" s="68"/>
      <c r="D11" s="68"/>
      <c r="E11" s="136"/>
      <c r="F11" s="224"/>
    </row>
    <row r="12" spans="1:6" ht="21">
      <c r="A12" s="66"/>
      <c r="B12" s="135"/>
      <c r="C12" s="68"/>
      <c r="D12" s="68"/>
      <c r="E12" s="136"/>
      <c r="F12" s="224"/>
    </row>
    <row r="13" spans="1:6" ht="21">
      <c r="A13" s="66"/>
      <c r="B13" s="135"/>
      <c r="C13" s="68"/>
      <c r="D13" s="68"/>
      <c r="E13" s="136"/>
      <c r="F13" s="225"/>
    </row>
    <row r="14" spans="1:6" ht="21.75" thickBot="1">
      <c r="A14" s="177" t="s">
        <v>71</v>
      </c>
      <c r="B14" s="179"/>
      <c r="C14" s="70">
        <f>SUM(C7:C13)</f>
        <v>41280</v>
      </c>
      <c r="D14" s="70">
        <f>SUM(D7:D13)</f>
        <v>41280</v>
      </c>
      <c r="E14" s="70">
        <f>SUM(E7:E13)</f>
        <v>0</v>
      </c>
      <c r="F14" s="226"/>
    </row>
    <row r="15" spans="1:6" ht="19.5" thickTop="1">
      <c r="A15" s="71"/>
      <c r="B15" s="72"/>
      <c r="C15" s="72"/>
      <c r="D15" s="72"/>
      <c r="E15" s="72"/>
      <c r="F15" s="63"/>
    </row>
  </sheetData>
  <sheetProtection/>
  <mergeCells count="5">
    <mergeCell ref="E1:F1"/>
    <mergeCell ref="A2:F2"/>
    <mergeCell ref="A3:F3"/>
    <mergeCell ref="A4:F4"/>
    <mergeCell ref="A14:B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91">
      <selection activeCell="C105" sqref="C105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13.57421875" style="0" customWidth="1"/>
    <col min="5" max="5" width="17.421875" style="0" bestFit="1" customWidth="1"/>
    <col min="7" max="7" width="12.7109375" style="0" customWidth="1"/>
  </cols>
  <sheetData>
    <row r="1" spans="1:7" ht="21">
      <c r="A1" s="162" t="s">
        <v>39</v>
      </c>
      <c r="B1" s="162"/>
      <c r="C1" s="162"/>
      <c r="D1" s="162"/>
      <c r="E1" s="162"/>
      <c r="F1" s="162"/>
      <c r="G1" s="162"/>
    </row>
    <row r="2" spans="1:7" ht="21">
      <c r="A2" s="162" t="s">
        <v>40</v>
      </c>
      <c r="B2" s="162"/>
      <c r="C2" s="162"/>
      <c r="D2" s="162"/>
      <c r="E2" s="162"/>
      <c r="F2" s="162"/>
      <c r="G2" s="162"/>
    </row>
    <row r="3" spans="1:7" ht="21">
      <c r="A3" s="162" t="s">
        <v>215</v>
      </c>
      <c r="B3" s="162"/>
      <c r="C3" s="162"/>
      <c r="D3" s="162"/>
      <c r="E3" s="162"/>
      <c r="F3" s="162"/>
      <c r="G3" s="162"/>
    </row>
    <row r="4" spans="1:7" ht="21">
      <c r="A4" s="101"/>
      <c r="B4" s="101"/>
      <c r="C4" s="101"/>
      <c r="D4" s="101"/>
      <c r="E4" s="101"/>
      <c r="F4" s="101"/>
      <c r="G4" s="101"/>
    </row>
    <row r="5" spans="1:7" ht="21">
      <c r="A5" s="177" t="s">
        <v>41</v>
      </c>
      <c r="B5" s="178"/>
      <c r="C5" s="178"/>
      <c r="D5" s="179"/>
      <c r="E5" s="174" t="s">
        <v>1</v>
      </c>
      <c r="F5" s="74"/>
      <c r="G5" s="64" t="s">
        <v>42</v>
      </c>
    </row>
    <row r="6" spans="1:7" ht="21">
      <c r="A6" s="94" t="s">
        <v>43</v>
      </c>
      <c r="B6" s="74" t="s">
        <v>143</v>
      </c>
      <c r="C6" s="180" t="s">
        <v>144</v>
      </c>
      <c r="D6" s="74" t="s">
        <v>44</v>
      </c>
      <c r="E6" s="175"/>
      <c r="F6" s="65" t="s">
        <v>45</v>
      </c>
      <c r="G6" s="65" t="s">
        <v>44</v>
      </c>
    </row>
    <row r="7" spans="1:7" ht="21">
      <c r="A7" s="94" t="s">
        <v>6</v>
      </c>
      <c r="B7" s="65" t="s">
        <v>145</v>
      </c>
      <c r="C7" s="181"/>
      <c r="D7" s="65" t="s">
        <v>6</v>
      </c>
      <c r="E7" s="175"/>
      <c r="F7" s="65" t="s">
        <v>5</v>
      </c>
      <c r="G7" s="65" t="s">
        <v>6</v>
      </c>
    </row>
    <row r="8" spans="1:7" ht="21">
      <c r="A8" s="96"/>
      <c r="B8" s="75"/>
      <c r="C8" s="182"/>
      <c r="D8" s="75"/>
      <c r="E8" s="176"/>
      <c r="F8" s="75"/>
      <c r="G8" s="75"/>
    </row>
    <row r="9" spans="1:7" ht="21">
      <c r="A9" s="77"/>
      <c r="B9" s="77"/>
      <c r="C9" s="77"/>
      <c r="D9" s="68">
        <v>59786694.86</v>
      </c>
      <c r="E9" s="138" t="s">
        <v>46</v>
      </c>
      <c r="F9" s="81"/>
      <c r="G9" s="79">
        <v>69757675.81</v>
      </c>
    </row>
    <row r="10" spans="1:7" ht="21">
      <c r="A10" s="77"/>
      <c r="B10" s="77"/>
      <c r="C10" s="77"/>
      <c r="D10" s="78"/>
      <c r="E10" s="139" t="s">
        <v>47</v>
      </c>
      <c r="F10" s="81"/>
      <c r="G10" s="78"/>
    </row>
    <row r="11" spans="1:7" ht="21">
      <c r="A11" s="68">
        <v>820000</v>
      </c>
      <c r="B11" s="68"/>
      <c r="C11" s="68">
        <f>A11+B11</f>
        <v>820000</v>
      </c>
      <c r="D11" s="79">
        <v>5452</v>
      </c>
      <c r="E11" s="135" t="s">
        <v>48</v>
      </c>
      <c r="F11" s="81" t="s">
        <v>155</v>
      </c>
      <c r="G11" s="79">
        <v>499</v>
      </c>
    </row>
    <row r="12" spans="1:7" ht="21">
      <c r="A12" s="68">
        <v>735000</v>
      </c>
      <c r="B12" s="68"/>
      <c r="C12" s="68">
        <f>A12+B12</f>
        <v>735000</v>
      </c>
      <c r="D12" s="68">
        <v>69579</v>
      </c>
      <c r="E12" s="135" t="s">
        <v>49</v>
      </c>
      <c r="F12" s="81" t="s">
        <v>159</v>
      </c>
      <c r="G12" s="79">
        <v>52064</v>
      </c>
    </row>
    <row r="13" spans="1:7" ht="21">
      <c r="A13" s="68">
        <v>601000</v>
      </c>
      <c r="B13" s="68"/>
      <c r="C13" s="68">
        <f>A13+B13</f>
        <v>601000</v>
      </c>
      <c r="D13" s="82">
        <v>143550</v>
      </c>
      <c r="E13" s="135" t="s">
        <v>50</v>
      </c>
      <c r="F13" s="81" t="s">
        <v>166</v>
      </c>
      <c r="G13" s="79"/>
    </row>
    <row r="14" spans="1:7" ht="21">
      <c r="A14" s="68">
        <v>433000</v>
      </c>
      <c r="B14" s="68"/>
      <c r="C14" s="68">
        <f>A14+B14</f>
        <v>433000</v>
      </c>
      <c r="D14" s="82">
        <v>8000</v>
      </c>
      <c r="E14" s="135" t="s">
        <v>51</v>
      </c>
      <c r="F14" s="81" t="s">
        <v>170</v>
      </c>
      <c r="G14" s="79">
        <v>5700</v>
      </c>
    </row>
    <row r="15" spans="1:7" ht="21">
      <c r="A15" s="83">
        <v>22990000</v>
      </c>
      <c r="B15" s="83"/>
      <c r="C15" s="68">
        <f>A15+B15</f>
        <v>22990000</v>
      </c>
      <c r="D15" s="84">
        <v>3664955.94</v>
      </c>
      <c r="E15" s="140" t="s">
        <v>52</v>
      </c>
      <c r="F15" s="86" t="s">
        <v>176</v>
      </c>
      <c r="G15" s="79">
        <v>2332183.19</v>
      </c>
    </row>
    <row r="16" spans="1:7" ht="21">
      <c r="A16" s="83">
        <v>41000000</v>
      </c>
      <c r="B16" s="83"/>
      <c r="C16" s="68">
        <f>A16+B16</f>
        <v>41000000</v>
      </c>
      <c r="D16" s="82">
        <v>12884937</v>
      </c>
      <c r="E16" s="135" t="s">
        <v>53</v>
      </c>
      <c r="F16" s="81" t="s">
        <v>216</v>
      </c>
      <c r="G16" s="79"/>
    </row>
    <row r="17" spans="1:7" ht="21">
      <c r="A17" s="83"/>
      <c r="B17" s="227"/>
      <c r="C17" s="68"/>
      <c r="D17" s="141">
        <v>157263.71</v>
      </c>
      <c r="E17" s="135" t="s">
        <v>54</v>
      </c>
      <c r="F17" s="89">
        <v>21040000</v>
      </c>
      <c r="G17" s="79">
        <v>74424.81</v>
      </c>
    </row>
    <row r="18" spans="1:7" ht="21">
      <c r="A18" s="77"/>
      <c r="B18" s="91"/>
      <c r="C18" s="77"/>
      <c r="D18" s="141">
        <v>41280</v>
      </c>
      <c r="E18" s="135" t="s">
        <v>217</v>
      </c>
      <c r="F18" s="81" t="s">
        <v>218</v>
      </c>
      <c r="G18" s="79">
        <v>41280</v>
      </c>
    </row>
    <row r="19" spans="1:7" ht="21">
      <c r="A19" s="77"/>
      <c r="B19" s="91"/>
      <c r="C19" s="77"/>
      <c r="D19" s="142">
        <v>14030</v>
      </c>
      <c r="E19" s="135" t="s">
        <v>219</v>
      </c>
      <c r="F19" s="66">
        <v>19040000</v>
      </c>
      <c r="G19" s="79">
        <v>14030</v>
      </c>
    </row>
    <row r="20" spans="1:7" ht="21">
      <c r="A20" s="77"/>
      <c r="B20" s="91"/>
      <c r="C20" s="77"/>
      <c r="D20" s="142">
        <v>1165820</v>
      </c>
      <c r="E20" s="135" t="s">
        <v>220</v>
      </c>
      <c r="F20" s="81" t="s">
        <v>221</v>
      </c>
      <c r="G20" s="79">
        <v>1122520</v>
      </c>
    </row>
    <row r="21" spans="1:7" ht="21">
      <c r="A21" s="77"/>
      <c r="B21" s="91"/>
      <c r="C21" s="77"/>
      <c r="D21" s="143"/>
      <c r="E21" s="135" t="s">
        <v>222</v>
      </c>
      <c r="F21" s="66">
        <v>2103000</v>
      </c>
      <c r="G21" s="79"/>
    </row>
    <row r="22" spans="1:7" ht="21">
      <c r="A22" s="77"/>
      <c r="B22" s="91"/>
      <c r="C22" s="77"/>
      <c r="D22" s="143">
        <v>3720</v>
      </c>
      <c r="E22" s="135" t="s">
        <v>146</v>
      </c>
      <c r="F22" s="66">
        <v>11043001</v>
      </c>
      <c r="G22" s="79"/>
    </row>
    <row r="23" spans="1:7" ht="21">
      <c r="A23" s="77"/>
      <c r="B23" s="91"/>
      <c r="C23" s="77"/>
      <c r="D23" s="143"/>
      <c r="E23" s="135" t="s">
        <v>55</v>
      </c>
      <c r="F23" s="81" t="s">
        <v>223</v>
      </c>
      <c r="G23" s="79"/>
    </row>
    <row r="24" spans="1:7" ht="21">
      <c r="A24" s="77"/>
      <c r="B24" s="91"/>
      <c r="C24" s="77"/>
      <c r="D24" s="143">
        <v>15768</v>
      </c>
      <c r="E24" s="135" t="s">
        <v>8</v>
      </c>
      <c r="F24" s="66">
        <v>30000000</v>
      </c>
      <c r="G24" s="79">
        <v>8179</v>
      </c>
    </row>
    <row r="25" spans="1:7" ht="21">
      <c r="A25" s="77"/>
      <c r="B25" s="91"/>
      <c r="C25" s="77"/>
      <c r="D25" s="143">
        <v>1300</v>
      </c>
      <c r="E25" s="135" t="s">
        <v>148</v>
      </c>
      <c r="F25" s="77"/>
      <c r="G25" s="79"/>
    </row>
    <row r="26" spans="1:7" ht="21">
      <c r="A26" s="77"/>
      <c r="B26" s="91"/>
      <c r="C26" s="77"/>
      <c r="D26" s="143">
        <v>1488710</v>
      </c>
      <c r="E26" s="144" t="s">
        <v>150</v>
      </c>
      <c r="F26" s="77">
        <v>11042000</v>
      </c>
      <c r="G26" s="79">
        <v>379000</v>
      </c>
    </row>
    <row r="27" spans="1:7" ht="21">
      <c r="A27" s="77"/>
      <c r="B27" s="91"/>
      <c r="C27" s="77"/>
      <c r="D27" s="143">
        <v>100000</v>
      </c>
      <c r="E27" s="144" t="s">
        <v>224</v>
      </c>
      <c r="F27" s="77"/>
      <c r="G27" s="79">
        <v>100000</v>
      </c>
    </row>
    <row r="28" spans="1:7" ht="21">
      <c r="A28" s="77"/>
      <c r="B28" s="91"/>
      <c r="C28" s="77"/>
      <c r="D28" s="143"/>
      <c r="E28" s="135"/>
      <c r="F28" s="77"/>
      <c r="G28" s="79"/>
    </row>
    <row r="29" spans="1:7" ht="21">
      <c r="A29" s="77"/>
      <c r="B29" s="91"/>
      <c r="C29" s="77"/>
      <c r="D29" s="143"/>
      <c r="E29" s="135"/>
      <c r="F29" s="77"/>
      <c r="G29" s="79"/>
    </row>
    <row r="30" spans="1:7" ht="21">
      <c r="A30" s="77"/>
      <c r="B30" s="91"/>
      <c r="C30" s="77"/>
      <c r="D30" s="143"/>
      <c r="E30" s="135"/>
      <c r="F30" s="77"/>
      <c r="G30" s="79"/>
    </row>
    <row r="31" spans="1:7" ht="21">
      <c r="A31" s="77"/>
      <c r="B31" s="91"/>
      <c r="C31" s="77"/>
      <c r="D31" s="143"/>
      <c r="E31" s="135"/>
      <c r="F31" s="77"/>
      <c r="G31" s="82"/>
    </row>
    <row r="32" spans="1:7" ht="21">
      <c r="A32" s="77"/>
      <c r="B32" s="91"/>
      <c r="C32" s="77"/>
      <c r="D32" s="143"/>
      <c r="E32" s="135"/>
      <c r="F32" s="77"/>
      <c r="G32" s="82"/>
    </row>
    <row r="33" spans="1:7" ht="21">
      <c r="A33" s="77"/>
      <c r="B33" s="91"/>
      <c r="C33" s="77"/>
      <c r="D33" s="143"/>
      <c r="E33" s="135"/>
      <c r="F33" s="77"/>
      <c r="G33" s="82"/>
    </row>
    <row r="34" spans="1:7" ht="21">
      <c r="A34" s="77"/>
      <c r="B34" s="91"/>
      <c r="C34" s="77"/>
      <c r="D34" s="143"/>
      <c r="E34" s="135"/>
      <c r="F34" s="77"/>
      <c r="G34" s="82"/>
    </row>
    <row r="35" spans="1:7" ht="21">
      <c r="A35" s="77"/>
      <c r="B35" s="91"/>
      <c r="C35" s="77"/>
      <c r="D35" s="143"/>
      <c r="E35" s="135"/>
      <c r="F35" s="77"/>
      <c r="G35" s="82"/>
    </row>
    <row r="36" spans="1:7" ht="21">
      <c r="A36" s="77"/>
      <c r="B36" s="91"/>
      <c r="C36" s="77"/>
      <c r="D36" s="143"/>
      <c r="E36" s="135"/>
      <c r="F36" s="77"/>
      <c r="G36" s="82"/>
    </row>
    <row r="37" spans="1:7" ht="21">
      <c r="A37" s="77"/>
      <c r="B37" s="91"/>
      <c r="C37" s="77"/>
      <c r="D37" s="143"/>
      <c r="E37" s="135"/>
      <c r="F37" s="77"/>
      <c r="G37" s="82"/>
    </row>
    <row r="38" spans="1:7" ht="21">
      <c r="A38" s="77"/>
      <c r="B38" s="91"/>
      <c r="C38" s="77"/>
      <c r="D38" s="143"/>
      <c r="E38" s="135"/>
      <c r="F38" s="77"/>
      <c r="G38" s="82"/>
    </row>
    <row r="39" spans="1:7" ht="21">
      <c r="A39" s="77"/>
      <c r="B39" s="91"/>
      <c r="C39" s="77"/>
      <c r="D39" s="143"/>
      <c r="E39" s="135"/>
      <c r="F39" s="77"/>
      <c r="G39" s="82"/>
    </row>
    <row r="40" spans="1:7" ht="21">
      <c r="A40" s="77"/>
      <c r="B40" s="91"/>
      <c r="C40" s="77"/>
      <c r="D40" s="143"/>
      <c r="E40" s="135"/>
      <c r="F40" s="77"/>
      <c r="G40" s="82"/>
    </row>
    <row r="41" spans="1:7" ht="21">
      <c r="A41" s="77"/>
      <c r="B41" s="91"/>
      <c r="C41" s="77"/>
      <c r="D41" s="143"/>
      <c r="E41" s="135"/>
      <c r="F41" s="77"/>
      <c r="G41" s="82"/>
    </row>
    <row r="42" spans="1:7" ht="21">
      <c r="A42" s="77"/>
      <c r="B42" s="91"/>
      <c r="C42" s="77"/>
      <c r="D42" s="143"/>
      <c r="E42" s="135"/>
      <c r="F42" s="77"/>
      <c r="G42" s="82"/>
    </row>
    <row r="43" spans="1:7" ht="21">
      <c r="A43" s="77"/>
      <c r="B43" s="91"/>
      <c r="C43" s="77"/>
      <c r="D43" s="143"/>
      <c r="E43" s="135"/>
      <c r="F43" s="77"/>
      <c r="G43" s="82"/>
    </row>
    <row r="44" spans="1:7" ht="21">
      <c r="A44" s="77"/>
      <c r="B44" s="91"/>
      <c r="C44" s="77"/>
      <c r="D44" s="143"/>
      <c r="E44" s="135"/>
      <c r="F44" s="77"/>
      <c r="G44" s="82"/>
    </row>
    <row r="45" spans="1:7" ht="21">
      <c r="A45" s="77"/>
      <c r="B45" s="91"/>
      <c r="C45" s="77"/>
      <c r="D45" s="143"/>
      <c r="E45" s="135"/>
      <c r="F45" s="77"/>
      <c r="G45" s="82"/>
    </row>
    <row r="46" spans="1:7" ht="21">
      <c r="A46" s="77"/>
      <c r="B46" s="91"/>
      <c r="C46" s="77"/>
      <c r="D46" s="143"/>
      <c r="E46" s="135"/>
      <c r="F46" s="77"/>
      <c r="G46" s="82"/>
    </row>
    <row r="47" spans="1:7" ht="21">
      <c r="A47" s="77"/>
      <c r="B47" s="91"/>
      <c r="C47" s="77"/>
      <c r="D47" s="143"/>
      <c r="E47" s="135"/>
      <c r="F47" s="77"/>
      <c r="G47" s="82"/>
    </row>
    <row r="48" spans="1:7" ht="21">
      <c r="A48" s="77"/>
      <c r="B48" s="91"/>
      <c r="C48" s="77"/>
      <c r="D48" s="143"/>
      <c r="E48" s="135"/>
      <c r="F48" s="77"/>
      <c r="G48" s="82"/>
    </row>
    <row r="49" spans="1:7" ht="21">
      <c r="A49" s="77"/>
      <c r="B49" s="91"/>
      <c r="C49" s="77"/>
      <c r="D49" s="143"/>
      <c r="E49" s="135"/>
      <c r="F49" s="77"/>
      <c r="G49" s="82"/>
    </row>
    <row r="50" spans="1:7" ht="21">
      <c r="A50" s="77"/>
      <c r="B50" s="91"/>
      <c r="C50" s="77"/>
      <c r="D50" s="143"/>
      <c r="E50" s="135"/>
      <c r="F50" s="77"/>
      <c r="G50" s="82"/>
    </row>
    <row r="51" spans="1:7" ht="21">
      <c r="A51" s="77"/>
      <c r="B51" s="91"/>
      <c r="C51" s="77"/>
      <c r="D51" s="143"/>
      <c r="E51" s="135"/>
      <c r="F51" s="77"/>
      <c r="G51" s="82"/>
    </row>
    <row r="52" spans="1:7" ht="21">
      <c r="A52" s="77"/>
      <c r="B52" s="91"/>
      <c r="C52" s="77"/>
      <c r="D52" s="143"/>
      <c r="E52" s="135"/>
      <c r="F52" s="77"/>
      <c r="G52" s="82"/>
    </row>
    <row r="53" spans="1:7" ht="21">
      <c r="A53" s="77"/>
      <c r="B53" s="91"/>
      <c r="C53" s="77"/>
      <c r="D53" s="143"/>
      <c r="E53" s="135"/>
      <c r="F53" s="77"/>
      <c r="G53" s="82"/>
    </row>
    <row r="54" spans="1:7" ht="21.75" thickBot="1">
      <c r="A54" s="228">
        <f>SUM(A10:A53)</f>
        <v>66579000</v>
      </c>
      <c r="B54" s="228">
        <f>SUM(B10:B53)</f>
        <v>0</v>
      </c>
      <c r="C54" s="228">
        <f>SUM(C10:C53)</f>
        <v>66579000</v>
      </c>
      <c r="D54" s="228">
        <f>SUM(D10:D53)</f>
        <v>19764365.65</v>
      </c>
      <c r="E54" s="229" t="s">
        <v>56</v>
      </c>
      <c r="F54" s="230"/>
      <c r="G54" s="145">
        <f>SUM(G11:G53)</f>
        <v>4129880</v>
      </c>
    </row>
    <row r="55" spans="1:7" ht="21.75" thickTop="1">
      <c r="A55" s="85"/>
      <c r="B55" s="85"/>
      <c r="C55" s="85"/>
      <c r="D55" s="88"/>
      <c r="E55" s="92"/>
      <c r="F55" s="93"/>
      <c r="G55" s="88"/>
    </row>
    <row r="56" spans="1:7" ht="21">
      <c r="A56" s="85"/>
      <c r="B56" s="85"/>
      <c r="C56" s="85"/>
      <c r="D56" s="88"/>
      <c r="E56" s="92"/>
      <c r="F56" s="93"/>
      <c r="G56" s="88"/>
    </row>
    <row r="57" spans="1:7" ht="21">
      <c r="A57" s="85"/>
      <c r="B57" s="85"/>
      <c r="C57" s="85"/>
      <c r="D57" s="88"/>
      <c r="E57" s="92"/>
      <c r="F57" s="93"/>
      <c r="G57" s="88"/>
    </row>
    <row r="58" spans="1:7" ht="21">
      <c r="A58" s="85"/>
      <c r="B58" s="85"/>
      <c r="C58" s="85"/>
      <c r="D58" s="88"/>
      <c r="E58" s="92"/>
      <c r="F58" s="93"/>
      <c r="G58" s="88"/>
    </row>
    <row r="59" spans="1:7" ht="21">
      <c r="A59" s="85"/>
      <c r="B59" s="85"/>
      <c r="C59" s="85"/>
      <c r="D59" s="88"/>
      <c r="E59" s="92"/>
      <c r="F59" s="93"/>
      <c r="G59" s="88"/>
    </row>
    <row r="60" spans="1:7" ht="21">
      <c r="A60" s="85"/>
      <c r="B60" s="85"/>
      <c r="C60" s="85"/>
      <c r="D60" s="88"/>
      <c r="E60" s="92"/>
      <c r="F60" s="93"/>
      <c r="G60" s="88"/>
    </row>
    <row r="61" spans="1:7" ht="21">
      <c r="A61" s="85"/>
      <c r="B61" s="85"/>
      <c r="C61" s="85"/>
      <c r="D61" s="88"/>
      <c r="E61" s="92" t="s">
        <v>57</v>
      </c>
      <c r="F61" s="93"/>
      <c r="G61" s="88"/>
    </row>
    <row r="62" spans="1:7" ht="21">
      <c r="A62" s="171" t="s">
        <v>41</v>
      </c>
      <c r="B62" s="172"/>
      <c r="C62" s="172"/>
      <c r="D62" s="173"/>
      <c r="E62" s="174" t="s">
        <v>1</v>
      </c>
      <c r="F62" s="74"/>
      <c r="G62" s="74" t="s">
        <v>42</v>
      </c>
    </row>
    <row r="63" spans="1:7" ht="21">
      <c r="A63" s="148" t="s">
        <v>43</v>
      </c>
      <c r="B63" s="74" t="s">
        <v>143</v>
      </c>
      <c r="C63" s="174" t="s">
        <v>144</v>
      </c>
      <c r="D63" s="74" t="s">
        <v>44</v>
      </c>
      <c r="E63" s="175"/>
      <c r="F63" s="74" t="s">
        <v>45</v>
      </c>
      <c r="G63" s="147" t="s">
        <v>44</v>
      </c>
    </row>
    <row r="64" spans="1:7" ht="21">
      <c r="A64" s="94" t="s">
        <v>6</v>
      </c>
      <c r="B64" s="65" t="s">
        <v>145</v>
      </c>
      <c r="C64" s="175"/>
      <c r="D64" s="65" t="s">
        <v>6</v>
      </c>
      <c r="E64" s="175"/>
      <c r="F64" s="65" t="s">
        <v>5</v>
      </c>
      <c r="G64" s="95" t="s">
        <v>6</v>
      </c>
    </row>
    <row r="65" spans="1:7" ht="21">
      <c r="A65" s="96"/>
      <c r="B65" s="75"/>
      <c r="C65" s="176"/>
      <c r="D65" s="75"/>
      <c r="E65" s="176"/>
      <c r="F65" s="75"/>
      <c r="G65" s="97"/>
    </row>
    <row r="66" spans="1:7" ht="21">
      <c r="A66" s="76"/>
      <c r="B66" s="91"/>
      <c r="C66" s="76"/>
      <c r="D66" s="149"/>
      <c r="E66" s="73" t="s">
        <v>58</v>
      </c>
      <c r="F66" s="77"/>
      <c r="G66" s="150"/>
    </row>
    <row r="67" spans="1:7" ht="21">
      <c r="A67" s="79">
        <v>23090612</v>
      </c>
      <c r="B67" s="151"/>
      <c r="C67" s="79">
        <f>SUM(A67)</f>
        <v>23090612</v>
      </c>
      <c r="D67" s="82">
        <v>3835219</v>
      </c>
      <c r="E67" s="80" t="s">
        <v>225</v>
      </c>
      <c r="F67" s="81" t="s">
        <v>226</v>
      </c>
      <c r="G67" s="82">
        <v>1853019</v>
      </c>
    </row>
    <row r="68" spans="1:7" ht="21">
      <c r="A68" s="79">
        <v>4142520</v>
      </c>
      <c r="B68" s="67"/>
      <c r="C68" s="79">
        <f aca="true" t="shared" si="0" ref="C68:C77">SUM(A68)</f>
        <v>4142520</v>
      </c>
      <c r="D68" s="79">
        <v>677982</v>
      </c>
      <c r="E68" s="80" t="s">
        <v>227</v>
      </c>
      <c r="F68" s="81" t="s">
        <v>228</v>
      </c>
      <c r="G68" s="79">
        <v>337650</v>
      </c>
    </row>
    <row r="69" spans="1:7" ht="21">
      <c r="A69" s="79">
        <v>11655000</v>
      </c>
      <c r="B69" s="67"/>
      <c r="C69" s="79">
        <f t="shared" si="0"/>
        <v>11655000</v>
      </c>
      <c r="D69" s="79">
        <v>1745900</v>
      </c>
      <c r="E69" s="80" t="s">
        <v>229</v>
      </c>
      <c r="F69" s="81" t="s">
        <v>230</v>
      </c>
      <c r="G69" s="79">
        <v>867950</v>
      </c>
    </row>
    <row r="70" spans="1:7" ht="21">
      <c r="A70" s="79">
        <v>1864000</v>
      </c>
      <c r="B70" s="152"/>
      <c r="C70" s="79">
        <f t="shared" si="0"/>
        <v>1864000</v>
      </c>
      <c r="D70" s="68">
        <v>36700</v>
      </c>
      <c r="E70" s="80" t="s">
        <v>231</v>
      </c>
      <c r="F70" s="81" t="s">
        <v>232</v>
      </c>
      <c r="G70" s="68">
        <v>20500</v>
      </c>
    </row>
    <row r="71" spans="1:7" ht="21">
      <c r="A71" s="79">
        <v>7981630</v>
      </c>
      <c r="B71" s="153"/>
      <c r="C71" s="79">
        <f t="shared" si="0"/>
        <v>7981630</v>
      </c>
      <c r="D71" s="82">
        <v>554245.4</v>
      </c>
      <c r="E71" s="80" t="s">
        <v>233</v>
      </c>
      <c r="F71" s="81" t="s">
        <v>234</v>
      </c>
      <c r="G71" s="82">
        <v>489776.2</v>
      </c>
    </row>
    <row r="72" spans="1:7" ht="21">
      <c r="A72" s="79">
        <v>4009978</v>
      </c>
      <c r="B72" s="152"/>
      <c r="C72" s="79">
        <f t="shared" si="0"/>
        <v>4009978</v>
      </c>
      <c r="D72" s="82">
        <v>108078</v>
      </c>
      <c r="E72" s="80" t="s">
        <v>235</v>
      </c>
      <c r="F72" s="81" t="s">
        <v>236</v>
      </c>
      <c r="G72" s="82">
        <v>55123</v>
      </c>
    </row>
    <row r="73" spans="1:7" ht="21">
      <c r="A73" s="79">
        <v>2625000</v>
      </c>
      <c r="B73" s="152"/>
      <c r="C73" s="79">
        <f t="shared" si="0"/>
        <v>2625000</v>
      </c>
      <c r="D73" s="82">
        <v>546083.68</v>
      </c>
      <c r="E73" s="80" t="s">
        <v>237</v>
      </c>
      <c r="F73" s="81" t="s">
        <v>238</v>
      </c>
      <c r="G73" s="82">
        <v>495970.76</v>
      </c>
    </row>
    <row r="74" spans="1:7" ht="21">
      <c r="A74" s="79">
        <v>505000</v>
      </c>
      <c r="B74" s="153"/>
      <c r="C74" s="79">
        <f t="shared" si="0"/>
        <v>505000</v>
      </c>
      <c r="D74" s="82"/>
      <c r="E74" s="80" t="s">
        <v>239</v>
      </c>
      <c r="F74" s="81" t="s">
        <v>240</v>
      </c>
      <c r="G74" s="82"/>
    </row>
    <row r="75" spans="1:7" ht="21">
      <c r="A75" s="79">
        <v>6539700</v>
      </c>
      <c r="B75" s="152"/>
      <c r="C75" s="79">
        <f t="shared" si="0"/>
        <v>6539700</v>
      </c>
      <c r="D75" s="82"/>
      <c r="E75" s="80" t="s">
        <v>241</v>
      </c>
      <c r="F75" s="81" t="s">
        <v>242</v>
      </c>
      <c r="G75" s="82"/>
    </row>
    <row r="76" spans="1:7" ht="21">
      <c r="A76" s="79">
        <v>20000</v>
      </c>
      <c r="B76" s="154"/>
      <c r="C76" s="79">
        <f t="shared" si="0"/>
        <v>20000</v>
      </c>
      <c r="D76" s="82"/>
      <c r="E76" s="80" t="s">
        <v>243</v>
      </c>
      <c r="F76" s="81" t="s">
        <v>244</v>
      </c>
      <c r="G76" s="82"/>
    </row>
    <row r="77" spans="1:7" ht="21">
      <c r="A77" s="79">
        <v>4145560</v>
      </c>
      <c r="B77" s="155"/>
      <c r="C77" s="79">
        <f t="shared" si="0"/>
        <v>4145560</v>
      </c>
      <c r="D77" s="82">
        <v>1688022.91</v>
      </c>
      <c r="E77" s="80" t="s">
        <v>245</v>
      </c>
      <c r="F77" s="81" t="s">
        <v>246</v>
      </c>
      <c r="G77" s="82">
        <v>1688022.91</v>
      </c>
    </row>
    <row r="78" spans="1:7" ht="21">
      <c r="A78" s="77"/>
      <c r="B78" s="80"/>
      <c r="C78" s="79"/>
      <c r="D78" s="68">
        <v>14030</v>
      </c>
      <c r="E78" s="231" t="s">
        <v>219</v>
      </c>
      <c r="F78" s="66">
        <v>19040000</v>
      </c>
      <c r="G78" s="68"/>
    </row>
    <row r="79" spans="1:7" ht="21">
      <c r="A79" s="77"/>
      <c r="B79" s="80"/>
      <c r="C79" s="77"/>
      <c r="D79" s="68">
        <v>1165820</v>
      </c>
      <c r="E79" s="231" t="s">
        <v>220</v>
      </c>
      <c r="F79" s="81" t="s">
        <v>221</v>
      </c>
      <c r="G79" s="68">
        <v>1117320</v>
      </c>
    </row>
    <row r="80" spans="1:7" ht="21">
      <c r="A80" s="77"/>
      <c r="B80" s="80"/>
      <c r="C80" s="77"/>
      <c r="D80" s="82">
        <v>167346.45</v>
      </c>
      <c r="E80" s="231" t="s">
        <v>54</v>
      </c>
      <c r="F80" s="89">
        <v>21040000</v>
      </c>
      <c r="G80" s="82">
        <v>112257.35</v>
      </c>
    </row>
    <row r="81" spans="1:7" ht="21">
      <c r="A81" s="77"/>
      <c r="B81" s="80"/>
      <c r="C81" s="77"/>
      <c r="D81" s="82">
        <v>28060</v>
      </c>
      <c r="E81" s="135" t="s">
        <v>217</v>
      </c>
      <c r="F81" s="81" t="s">
        <v>218</v>
      </c>
      <c r="G81" s="82">
        <v>28060</v>
      </c>
    </row>
    <row r="82" spans="1:7" ht="21">
      <c r="A82" s="77"/>
      <c r="B82" s="80"/>
      <c r="C82" s="77"/>
      <c r="D82" s="82">
        <v>4024447.73</v>
      </c>
      <c r="E82" s="231" t="s">
        <v>24</v>
      </c>
      <c r="F82" s="81" t="s">
        <v>247</v>
      </c>
      <c r="G82" s="82">
        <v>1862781.25</v>
      </c>
    </row>
    <row r="83" spans="1:7" ht="21">
      <c r="A83" s="77"/>
      <c r="B83" s="80"/>
      <c r="C83" s="77"/>
      <c r="D83" s="82"/>
      <c r="E83" s="231" t="s">
        <v>8</v>
      </c>
      <c r="F83" s="81" t="s">
        <v>248</v>
      </c>
      <c r="G83" s="82"/>
    </row>
    <row r="84" spans="1:7" ht="24">
      <c r="A84" s="77"/>
      <c r="B84" s="80"/>
      <c r="C84" s="77"/>
      <c r="D84" s="82"/>
      <c r="E84" s="232"/>
      <c r="F84" s="81"/>
      <c r="G84" s="82"/>
    </row>
    <row r="85" spans="1:7" ht="21">
      <c r="A85" s="77"/>
      <c r="B85" s="80"/>
      <c r="C85" s="77"/>
      <c r="D85" s="82"/>
      <c r="E85" s="72"/>
      <c r="F85" s="81"/>
      <c r="G85" s="82"/>
    </row>
    <row r="86" spans="1:7" ht="21">
      <c r="A86" s="77"/>
      <c r="B86" s="80"/>
      <c r="C86" s="77"/>
      <c r="D86" s="82"/>
      <c r="E86" s="231"/>
      <c r="F86" s="81"/>
      <c r="G86" s="82"/>
    </row>
    <row r="87" spans="1:7" ht="21">
      <c r="A87" s="77"/>
      <c r="B87" s="80"/>
      <c r="C87" s="77"/>
      <c r="D87" s="82"/>
      <c r="E87" s="72"/>
      <c r="F87" s="81"/>
      <c r="G87" s="82"/>
    </row>
    <row r="88" spans="1:7" ht="21">
      <c r="A88" s="77"/>
      <c r="B88" s="80"/>
      <c r="C88" s="77"/>
      <c r="D88" s="82"/>
      <c r="E88" s="72"/>
      <c r="F88" s="81"/>
      <c r="G88" s="82"/>
    </row>
    <row r="89" spans="1:7" ht="21">
      <c r="A89" s="77"/>
      <c r="B89" s="80"/>
      <c r="C89" s="77"/>
      <c r="D89" s="82"/>
      <c r="E89" s="72"/>
      <c r="F89" s="81"/>
      <c r="G89" s="82"/>
    </row>
    <row r="90" spans="1:7" ht="21">
      <c r="A90" s="77"/>
      <c r="B90" s="80"/>
      <c r="C90" s="77"/>
      <c r="D90" s="82"/>
      <c r="E90" s="72"/>
      <c r="F90" s="81"/>
      <c r="G90" s="82"/>
    </row>
    <row r="91" spans="1:7" ht="21">
      <c r="A91" s="77"/>
      <c r="B91" s="80"/>
      <c r="C91" s="77"/>
      <c r="D91" s="82"/>
      <c r="E91" s="72"/>
      <c r="F91" s="81"/>
      <c r="G91" s="82"/>
    </row>
    <row r="92" spans="1:7" ht="21">
      <c r="A92" s="77"/>
      <c r="B92" s="80"/>
      <c r="C92" s="77"/>
      <c r="D92" s="82"/>
      <c r="E92" s="72"/>
      <c r="F92" s="66"/>
      <c r="G92" s="82"/>
    </row>
    <row r="93" spans="1:7" ht="21">
      <c r="A93" s="77"/>
      <c r="B93" s="80"/>
      <c r="C93" s="77"/>
      <c r="D93" s="98"/>
      <c r="E93" s="80"/>
      <c r="F93" s="66"/>
      <c r="G93" s="82"/>
    </row>
    <row r="94" spans="1:7" ht="21">
      <c r="A94" s="90"/>
      <c r="B94" s="80"/>
      <c r="C94" s="90"/>
      <c r="D94" s="82"/>
      <c r="E94" s="80"/>
      <c r="F94" s="77"/>
      <c r="G94" s="82"/>
    </row>
    <row r="95" spans="1:7" ht="21.75" thickBot="1">
      <c r="A95" s="156">
        <f>SUM(A67:A84)</f>
        <v>66579000</v>
      </c>
      <c r="B95" s="156">
        <f>SUM(B67:B94)</f>
        <v>0</v>
      </c>
      <c r="C95" s="156">
        <f>SUM(C63:C83)</f>
        <v>66579000</v>
      </c>
      <c r="D95" s="87">
        <f>SUM(D66:D94)</f>
        <v>14591935.17</v>
      </c>
      <c r="E95" s="137" t="s">
        <v>59</v>
      </c>
      <c r="F95" s="157"/>
      <c r="G95" s="87">
        <f>SUM(G66:G94)</f>
        <v>8928430.469999999</v>
      </c>
    </row>
    <row r="96" spans="1:7" ht="21.75" thickTop="1">
      <c r="A96" s="80"/>
      <c r="B96" s="80"/>
      <c r="C96" s="80"/>
      <c r="D96" s="68">
        <f>D54-D95</f>
        <v>5172430.479999999</v>
      </c>
      <c r="E96" s="100" t="s">
        <v>60</v>
      </c>
      <c r="F96" s="80"/>
      <c r="G96" s="68">
        <f>G54-G95</f>
        <v>-4798550.469999999</v>
      </c>
    </row>
    <row r="97" spans="1:7" ht="21">
      <c r="A97" s="80"/>
      <c r="B97" s="80"/>
      <c r="C97" s="80"/>
      <c r="D97" s="158"/>
      <c r="E97" s="100" t="s">
        <v>61</v>
      </c>
      <c r="F97" s="80"/>
      <c r="G97" s="158"/>
    </row>
    <row r="98" spans="1:7" ht="21">
      <c r="A98" s="80"/>
      <c r="B98" s="80"/>
      <c r="C98" s="80"/>
      <c r="D98" s="68"/>
      <c r="E98" s="100" t="s">
        <v>62</v>
      </c>
      <c r="F98" s="80"/>
      <c r="G98" s="82"/>
    </row>
    <row r="99" spans="1:7" ht="21.75" thickBot="1">
      <c r="A99" s="80"/>
      <c r="B99" s="80"/>
      <c r="C99" s="80"/>
      <c r="D99" s="159">
        <f>D9+D54-D95</f>
        <v>64959125.33999999</v>
      </c>
      <c r="E99" s="160" t="s">
        <v>63</v>
      </c>
      <c r="F99" s="85"/>
      <c r="G99" s="159">
        <f>G9+G54-G95</f>
        <v>64959125.34</v>
      </c>
    </row>
    <row r="100" spans="1:7" ht="21">
      <c r="A100" s="161"/>
      <c r="B100" s="161"/>
      <c r="C100" s="161"/>
      <c r="D100" s="161"/>
      <c r="E100" s="161"/>
      <c r="F100" s="161"/>
      <c r="G100" s="161"/>
    </row>
    <row r="101" spans="1:7" ht="21">
      <c r="A101" s="161"/>
      <c r="B101" s="161"/>
      <c r="C101" s="161"/>
      <c r="D101" s="161"/>
      <c r="E101" s="161"/>
      <c r="F101" s="161"/>
      <c r="G101" s="161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2017-01-19T06:58:06Z</dcterms:modified>
  <cp:category/>
  <cp:version/>
  <cp:contentType/>
  <cp:contentStatus/>
</cp:coreProperties>
</file>