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งบทดลอง" sheetId="1" r:id="rId1"/>
    <sheet name="หมายเหตุ 1" sheetId="2" r:id="rId2"/>
    <sheet name="หมายเหตุ 2" sheetId="3" r:id="rId3"/>
    <sheet name="หมายเหตุ3" sheetId="4" r:id="rId4"/>
    <sheet name="รายงานรับ-จ่าย เงินสด" sheetId="5" r:id="rId5"/>
  </sheets>
  <definedNames>
    <definedName name="_xlnm.Print_Area" localSheetId="0">'งบทดลอง'!$A$1:$I$44</definedName>
  </definedNames>
  <calcPr fullCalcOnLoad="1"/>
</workbook>
</file>

<file path=xl/sharedStrings.xml><?xml version="1.0" encoding="utf-8"?>
<sst xmlns="http://schemas.openxmlformats.org/spreadsheetml/2006/main" count="279" uniqueCount="225">
  <si>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</si>
  <si>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</si>
  <si>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</si>
  <si>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</si>
  <si>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</si>
  <si>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</si>
  <si>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</si>
  <si>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</si>
  <si>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เงินฝากธนาคาร  ธกส.  ออมทรัพย์ สาขาจัตุรัส</t>
  </si>
  <si>
    <t>เงินฝากธนาคารกรุงไทย ออมทรัพย์ สาขาระเหว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</si>
  <si>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</si>
  <si>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</si>
  <si>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>เงินฝากธนาคารกรุงไทย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</si>
  <si>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</si>
  <si>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</si>
  <si>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</si>
  <si>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</si>
  <si>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</si>
  <si>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</si>
  <si>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</si>
  <si>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</si>
  <si>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หมายเหตุ 2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</si>
  <si>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</si>
  <si>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</si>
  <si>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</si>
  <si>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</si>
  <si>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</si>
  <si>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</si>
  <si>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</si>
  <si>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(ส่วนเกษตร)</t>
  </si>
  <si>
    <t>รวมเป็นเงิน</t>
  </si>
  <si>
    <t>หมายเหตุ 3</t>
  </si>
  <si>
    <t>ตำบลละหาน  อำเภอจัตุรัส  จังหวัดชัยภูมิ</t>
  </si>
  <si>
    <t>รายรับ</t>
  </si>
  <si>
    <t>รวม</t>
  </si>
  <si>
    <t>ประมาณการ</t>
  </si>
  <si>
    <t>รายรับจริงประกอบงบทดลองและรายงานรับ-จ่ายเงินสด</t>
  </si>
  <si>
    <t>รหัสบัญชี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</si>
  <si>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</si>
  <si>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</si>
  <si>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</si>
  <si>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</si>
  <si>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</si>
  <si>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</si>
  <si>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</si>
  <si>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</si>
  <si>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</si>
  <si>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</si>
  <si>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</si>
  <si>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>มวดรายได้จากทรัพย์สิน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</si>
  <si>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</si>
  <si>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</si>
  <si>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</si>
  <si>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</si>
  <si>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</si>
  <si>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</si>
  <si>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</si>
  <si>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</si>
  <si>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</si>
  <si>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</si>
  <si>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</si>
  <si>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</si>
  <si>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</si>
  <si>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</si>
  <si>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</si>
  <si>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</si>
  <si>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</si>
  <si>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</si>
  <si>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 (หรือเงินอุดหนุนทั่วไป)</t>
  </si>
  <si>
    <t xml:space="preserve"> -2-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</si>
  <si>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</si>
  <si>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</si>
  <si>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</si>
  <si>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(3)เงินอุดหนุนเฉพาะกิจโครงการสนับสนุนการเสริมสร้างสวัสดิการ</t>
  </si>
  <si>
    <t xml:space="preserve">        (4)เงินอุดหนุนเฉพาะกิจโครงการสร้างหลักประกันด้านรายได้แก่ผู้สูงอายุ</t>
  </si>
  <si>
    <t xml:space="preserve">        (7)เงินอุดหนุนเฉพาะกิจสำหรับสนับสนุนศูนย์พัฒนาเด็กเล็ก</t>
  </si>
  <si>
    <t xml:space="preserve">        (8)เงินอุดหนุนเฉพาะกิจทุนการศึกษาสำหรับผู้ดูแลเด็ก</t>
  </si>
  <si>
    <t xml:space="preserve">        (10)โครงการป้องกันและแก้ไขปัญหายาเสพติด</t>
  </si>
  <si>
    <t xml:space="preserve">        (11)อุดหนุนสำหรับสนับสนุนครุภัณฑ์การศึกษา สำหรับสนับสนุนศูนย์</t>
  </si>
  <si>
    <t xml:space="preserve">              พัฒนาเด็กเล็ก (เครื่องคอมพิวเตอร์ชนิดตั้งโต๊ะ)</t>
  </si>
  <si>
    <t>-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</si>
  <si>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</si>
  <si>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</si>
  <si>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2557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</si>
  <si>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</si>
  <si>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</si>
  <si>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</si>
  <si>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</si>
  <si>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</si>
  <si>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</si>
  <si>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</si>
  <si>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</si>
  <si>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รายได้จากทรัพย์สิน</t>
  </si>
  <si>
    <t>รายได้จากทุน</t>
  </si>
  <si>
    <t>รายได้เบ็ดเตล็ด</t>
  </si>
  <si>
    <t>ภาษีจัดสรร</t>
  </si>
  <si>
    <t>เงินอุดหนุน (ทั่วไป)</t>
  </si>
  <si>
    <t>เงินอุดหนุน(กำหนดวัตถุประสงค์)</t>
  </si>
  <si>
    <t>รายจ่ายค้างจ่าย</t>
  </si>
  <si>
    <t>รายจ่ายรอจ่าย</t>
  </si>
  <si>
    <t>ลูกหนี้เงินยืม - โครงการเศรษฐกิจชุมชน (อุดหนุน) 10,000</t>
  </si>
  <si>
    <t>ลูกหนี้เงินยืม - โครงการเศรษฐกิจชุมชน (อุดหนุน) 100,000</t>
  </si>
  <si>
    <t>ลูกหนี้ภาษี - ภาษีบำรุงท้องที่</t>
  </si>
  <si>
    <t>เงินสะสม/ส่งคืน/ใบสำคัญ</t>
  </si>
  <si>
    <t>เงินรับฝาก - หลักประกันสัญญา</t>
  </si>
  <si>
    <t>เงินรับฝาก - ค่าภาษีหัก ณ ที่จ่าย</t>
  </si>
  <si>
    <t>เงินรับฝาก - ค่ากระแสไฟฟ้าสถานีสูบน้ำ (เกษตร)</t>
  </si>
  <si>
    <t>เงินรับฝาก - เงินค่าใช้จ่ายในการจัดเก็บภาษีบำรุงท้องที่ 5%</t>
  </si>
  <si>
    <t>เงินรับฝาก - เงินค่าใช้จ่ายในการจัดเก็บภาษีบำรุงท้องที่ 6%</t>
  </si>
  <si>
    <t>ดอกเบี้ย - ลูกหนี้เงินยืมโครงการเศรษฐกิจชุมชนตำบลละหาน</t>
  </si>
  <si>
    <t>เงินอุดหนุนเฉพาะกิจ - ค่าจ้างประจำสูบน้ำด้วยไฟฟ้า</t>
  </si>
  <si>
    <t>เงินอุดหนุนเฉพาะกิจ - ค่าตอบแทน ประกันสังคม สวัสดิการ ผดด.</t>
  </si>
  <si>
    <t>เงินอุดหนุนเฉพาะกิจ - ค่าวัสดุสื่อการเรียนการสอน</t>
  </si>
  <si>
    <t>เงินอุดหนุนเฉพาะกิจ - โครงการป้องกันและปราบปรามยาเสพติด</t>
  </si>
  <si>
    <t>เงินอุดหนุนเฉพาะกิจ -ค่ากระแสไฟฟ้าสถานีสูบน้ำด้วยไฟฟ้า</t>
  </si>
  <si>
    <t xml:space="preserve">เงินอุดหนุนเฉพาะกิจ - ค่าเบี้ยยังชีพผู้สูงอายุ </t>
  </si>
  <si>
    <t xml:space="preserve">เงินอุดหนุนเฉพาะกิจ - ค่าเบี้ยยังชีพผู้พิการ </t>
  </si>
  <si>
    <t>รวมรายรับ</t>
  </si>
  <si>
    <t>"0100</t>
  </si>
  <si>
    <t>ค่าธรรมเนียม ค่าปรับและใบอนุญาต</t>
  </si>
  <si>
    <t>"0120</t>
  </si>
  <si>
    <t>"0200</t>
  </si>
  <si>
    <t>"0300</t>
  </si>
  <si>
    <t>"0350</t>
  </si>
  <si>
    <t>รายจ่าย</t>
  </si>
  <si>
    <t>งบกลาง</t>
  </si>
  <si>
    <t>"000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</si>
  <si>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</si>
  <si>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</si>
  <si>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</si>
  <si>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</si>
  <si>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</si>
  <si>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</si>
  <si>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</si>
  <si>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</si>
  <si>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รายจ่ายอื่น</t>
  </si>
  <si>
    <t>เงินอุดหนุน</t>
  </si>
  <si>
    <t>ค่าครุภัณฑ์</t>
  </si>
  <si>
    <t>ค่าที่ดินและสิ่งก่อสร้าง</t>
  </si>
  <si>
    <t>เงินรับฝาก - หลักประกันซอง</t>
  </si>
  <si>
    <t>"090</t>
  </si>
  <si>
    <t>ลูกหนี้เงินยืม -เงินงบประมาณ</t>
  </si>
  <si>
    <t>เงินรับฝาก -  ค่ากระแสไฟฟ้าสถานีสูบน้ำด้วยไฟฟ้า (เกษตร)</t>
  </si>
  <si>
    <t>รายจ่ายค้างจ่าย/เบิกตัดปี</t>
  </si>
  <si>
    <t>จ่ายขาดเงินสะสม</t>
  </si>
  <si>
    <t>เงินอุดหนุนเฉพาะกิจ - ค่าเบี้ยยังชีพผู้สูงอายุ</t>
  </si>
  <si>
    <t>เงินอุดหนุนเฉพาะกิจ - ค่าเบี้ยยังชีพผู้พิการ</t>
  </si>
  <si>
    <t>เงินอุดหนุนเฉพาะกิจ - ค่าจ้างลูกจ้างประจำสูบน้ำด้วยไฟฟ้า</t>
  </si>
  <si>
    <t>เงินอุดหนุนเฉพาะกิจ - ค่ากระแสไฟฟ้าสถานีน้ำด้วยไฟฟ้า</t>
  </si>
  <si>
    <t>เงินอุดหนุนเฉพาะกิจ - ค่าตอบแทน  สวัสดิการ ผดด.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</si>
  <si>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</si>
  <si>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</si>
  <si>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</si>
  <si>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</si>
  <si>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</si>
  <si>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รายรับตามงบประมาณ (หมายเหตุ 1 )</t>
  </si>
  <si>
    <t>เงินรับฝาก (หมายเหตุ 2 )</t>
  </si>
  <si>
    <t>รับจริง</t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</si>
  <si>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</si>
  <si>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</si>
  <si>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</si>
  <si>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</si>
  <si>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</si>
  <si>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</si>
  <si>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</si>
  <si>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</si>
  <si>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</si>
  <si>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</si>
  <si>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</si>
  <si>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0200</t>
  </si>
  <si>
    <t>0202</t>
  </si>
  <si>
    <t>0203</t>
  </si>
  <si>
    <t>0206</t>
  </si>
  <si>
    <t>0300</t>
  </si>
  <si>
    <t>0301</t>
  </si>
  <si>
    <t>0302</t>
  </si>
  <si>
    <t>0307</t>
  </si>
  <si>
    <t>1000</t>
  </si>
  <si>
    <t xml:space="preserve">            ทางสังคมให้แก่คนพิการ หรือทุพพลภาพ</t>
  </si>
  <si>
    <t>องค์การบริหารส่วนตำบลละหาน</t>
  </si>
  <si>
    <t xml:space="preserve"> รับ </t>
  </si>
  <si>
    <t xml:space="preserve"> จ่าย </t>
  </si>
  <si>
    <t>อุดหนุนรัฐบาลที่กำหนดวัตถุประสงค์- อุดหนุนเฉพาะกิจประจำปีงบประมาณ 2557</t>
  </si>
  <si>
    <t>ยอดยกมา</t>
  </si>
  <si>
    <t xml:space="preserve">รายจ่าย </t>
  </si>
  <si>
    <t xml:space="preserve">คงเหลือ </t>
  </si>
  <si>
    <t>เงินอุดหนุนเฉพาะกิจ  - ค่ากระแสไฟฟ้าสูบน้ำด้วยไฟฟ้า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</si>
  <si>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</si>
  <si>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</si>
  <si>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</si>
  <si>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โครงการป้องกันและแก้ไขปัญหายาเสพติด</t>
  </si>
  <si>
    <t>เงินอุดหนุนเฉพาะกิจ - ครุภัณฑ์คอมพิวเตอร์ศูนย์เด็กเล็ก</t>
  </si>
  <si>
    <t>ณ  วันที่   30 มิถุนายน   2557</t>
  </si>
  <si>
    <t>เงินฝากธนาคารกรุงไทย กระแสรายวัน  สาขาชัยภูมิ</t>
  </si>
  <si>
    <t xml:space="preserve">รายจ่าย - เบิกตัดปี </t>
  </si>
  <si>
    <t>รายจ่าน - รอจ่าย</t>
  </si>
  <si>
    <t>เงินอุดหนุนเฉพาะกิจ  (หมายเหตุ 3)</t>
  </si>
  <si>
    <t>เบิกตัดปี - ปีงบประมาณ พ.ศ.2556</t>
  </si>
  <si>
    <t>รายจ่ายรอจ่าย - ปีงบประมาณ พ.ศ. 2556</t>
  </si>
  <si>
    <t>เงินกู้ยืม - โครงการเศรษฐกิจชุมชน (หมู่บ้านละ 100,000 บาท)</t>
  </si>
  <si>
    <t>เงินกู้ยืม - โครงการเศรษฐกิจชุมชน (หมู่บ้านละ 10,000 บาท)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</si>
  <si>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</si>
  <si>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 xml:space="preserve"> ณ วันที่    30  มิถุนายน   2557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</si>
  <si>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</si>
  <si>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</si>
  <si>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</si>
  <si>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>รวมทั้งสิ้น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</si>
  <si>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</si>
  <si>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 (5)เงินอุดหนุนเฉพาะกิจค่ากระแสไฟฟ้าสานีสูบน้ำด้วยไฟฟ้า</t>
  </si>
  <si>
    <t xml:space="preserve">        (6)เงินอุดหนุนเฉพาะกิจสำหรับสนับสนุนการถ่ายโอนบุคลากร </t>
  </si>
  <si>
    <t xml:space="preserve">             ค่าจ้างประจำลูกจ้างประจำสถานีสูบน้ำ</t>
  </si>
  <si>
    <t xml:space="preserve">        (9)เงินอุดหนุนเฉพาะกิจสนับสนุนศูนย์พัฒนาเด็กเล็ก </t>
  </si>
  <si>
    <t xml:space="preserve">            (สื่อการเสรียนการสอน)</t>
  </si>
  <si>
    <t>รายละเอียด เงินรับฝาก ประกอบงบทดลองและรายงานรับ-จ่ายเงินสด</t>
  </si>
  <si>
    <t>ณ วันที่   30  มิถุนายน 2557</t>
  </si>
  <si>
    <t>เงินสวัสดิการค่ารักษาพยาบาลพนักงาน</t>
  </si>
  <si>
    <t>เงินรับฝาก - เงินสมทบประกันสังคม</t>
  </si>
  <si>
    <t>ณ วันที่   30   มิถุนายน   2557</t>
  </si>
  <si>
    <t>หมายเหตุ</t>
  </si>
  <si>
    <t>รายจ่ายหักส่งคืน 1,000</t>
  </si>
  <si>
    <t xml:space="preserve">                             ประจำเดือน มิถุนายน พ.ศ. 2557</t>
  </si>
  <si>
    <t>เบิกเกิน/ส่งคืน/ส่งใช้ เงินสด,ใบสำคัญ-เงินงบประมาณ/นอกงบ</t>
  </si>
  <si>
    <t>สวัสดิการค่ารักษาพยาบาลพนักงาน</t>
  </si>
  <si>
    <t>เงินรับฝาก -เงินสมทบประกันสังคม</t>
  </si>
  <si>
    <t>เงินรายรับ - คืนเงินรายได้ (ค่าขายแบบแปลน)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</si>
</sst>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sz val="14"/>
      <color indexed="8"/>
      <name val="TH Niramit AS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b/>
      <sz val="14"/>
      <color indexed="10"/>
      <name val="TH SarabunPSK"/>
      <family val="2"/>
    </font>
    <font>
      <b/>
      <sz val="16"/>
      <name val="TH Niramit AS"/>
      <family val="0"/>
    </font>
    <font>
      <b/>
      <sz val="16"/>
      <name val="TH SarabunPSK"/>
      <family val="2"/>
    </font>
    <font>
      <b/>
      <sz val="20"/>
      <name val="TH Niramit AS"/>
      <family val="0"/>
    </font>
    <font>
      <sz val="16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3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4"/>
      <color theme="1"/>
      <name val="TH Niramit AS"/>
      <family val="0"/>
    </font>
    <font>
      <sz val="11"/>
      <color theme="1"/>
      <name val="TH Niramit AS"/>
      <family val="0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>
      <alignment/>
      <protection/>
    </xf>
    <xf numFmtId="0" fontId="4" fillId="0" borderId="0" xfId="46" applyFont="1" applyAlignment="1">
      <alignment/>
      <protection/>
    </xf>
    <xf numFmtId="0" fontId="5" fillId="0" borderId="0" xfId="45" applyFont="1">
      <alignment/>
      <protection/>
    </xf>
    <xf numFmtId="0" fontId="5" fillId="0" borderId="0" xfId="46" applyFont="1">
      <alignment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8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1" fillId="0" borderId="10" xfId="46" applyFont="1" applyBorder="1">
      <alignment/>
      <protection/>
    </xf>
    <xf numFmtId="4" fontId="11" fillId="0" borderId="10" xfId="46" applyNumberFormat="1" applyFont="1" applyBorder="1">
      <alignment/>
      <protection/>
    </xf>
    <xf numFmtId="0" fontId="12" fillId="0" borderId="0" xfId="46" applyFont="1">
      <alignment/>
      <protection/>
    </xf>
    <xf numFmtId="0" fontId="11" fillId="0" borderId="10" xfId="46" applyFont="1" applyBorder="1" applyAlignment="1">
      <alignment horizontal="center"/>
      <protection/>
    </xf>
    <xf numFmtId="4" fontId="11" fillId="0" borderId="10" xfId="46" applyNumberFormat="1" applyFont="1" applyFill="1" applyBorder="1">
      <alignment/>
      <protection/>
    </xf>
    <xf numFmtId="0" fontId="11" fillId="0" borderId="11" xfId="46" applyFont="1" applyBorder="1">
      <alignment/>
      <protection/>
    </xf>
    <xf numFmtId="43" fontId="13" fillId="0" borderId="11" xfId="36" applyFont="1" applyFill="1" applyBorder="1" applyAlignment="1">
      <alignment/>
    </xf>
    <xf numFmtId="0" fontId="14" fillId="0" borderId="0" xfId="46" applyFont="1">
      <alignment/>
      <protection/>
    </xf>
    <xf numFmtId="0" fontId="11" fillId="0" borderId="11" xfId="46" applyFont="1" applyBorder="1" applyAlignment="1">
      <alignment horizontal="center"/>
      <protection/>
    </xf>
    <xf numFmtId="4" fontId="11" fillId="0" borderId="11" xfId="46" applyNumberFormat="1" applyFont="1" applyBorder="1">
      <alignment/>
      <protection/>
    </xf>
    <xf numFmtId="4" fontId="11" fillId="0" borderId="11" xfId="46" applyNumberFormat="1" applyFont="1" applyFill="1" applyBorder="1">
      <alignment/>
      <protection/>
    </xf>
    <xf numFmtId="0" fontId="11" fillId="0" borderId="0" xfId="46" applyFont="1">
      <alignment/>
      <protection/>
    </xf>
    <xf numFmtId="43" fontId="11" fillId="0" borderId="11" xfId="36" applyFont="1" applyBorder="1" applyAlignment="1">
      <alignment/>
    </xf>
    <xf numFmtId="43" fontId="13" fillId="0" borderId="11" xfId="36" applyFont="1" applyBorder="1" applyAlignment="1">
      <alignment/>
    </xf>
    <xf numFmtId="43" fontId="11" fillId="0" borderId="11" xfId="36" applyFont="1" applyBorder="1" applyAlignment="1">
      <alignment horizontal="center"/>
    </xf>
    <xf numFmtId="43" fontId="11" fillId="0" borderId="11" xfId="36" applyFont="1" applyFill="1" applyBorder="1" applyAlignment="1">
      <alignment/>
    </xf>
    <xf numFmtId="0" fontId="11" fillId="0" borderId="0" xfId="46" applyFont="1" applyFill="1">
      <alignment/>
      <protection/>
    </xf>
    <xf numFmtId="4" fontId="11" fillId="0" borderId="11" xfId="46" applyNumberFormat="1" applyFont="1" applyBorder="1" applyAlignment="1">
      <alignment horizontal="center"/>
      <protection/>
    </xf>
    <xf numFmtId="4" fontId="12" fillId="0" borderId="12" xfId="46" applyNumberFormat="1" applyFont="1" applyBorder="1">
      <alignment/>
      <protection/>
    </xf>
    <xf numFmtId="0" fontId="13" fillId="0" borderId="11" xfId="46" applyFont="1" applyFill="1" applyBorder="1" applyAlignment="1">
      <alignment horizontal="center"/>
      <protection/>
    </xf>
    <xf numFmtId="0" fontId="11" fillId="0" borderId="13" xfId="46" applyFont="1" applyBorder="1">
      <alignment/>
      <protection/>
    </xf>
    <xf numFmtId="43" fontId="11" fillId="0" borderId="10" xfId="46" applyNumberFormat="1" applyFont="1" applyBorder="1">
      <alignment/>
      <protection/>
    </xf>
    <xf numFmtId="4" fontId="11" fillId="0" borderId="0" xfId="46" applyNumberFormat="1" applyFont="1">
      <alignment/>
      <protection/>
    </xf>
    <xf numFmtId="0" fontId="11" fillId="0" borderId="0" xfId="46" applyFont="1" applyBorder="1">
      <alignment/>
      <protection/>
    </xf>
    <xf numFmtId="4" fontId="12" fillId="33" borderId="14" xfId="46" applyNumberFormat="1" applyFont="1" applyFill="1" applyBorder="1">
      <alignment/>
      <protection/>
    </xf>
    <xf numFmtId="0" fontId="12" fillId="0" borderId="0" xfId="46" applyFont="1" applyAlignment="1">
      <alignment horizontal="center"/>
      <protection/>
    </xf>
    <xf numFmtId="0" fontId="12" fillId="0" borderId="15" xfId="46" applyFont="1" applyBorder="1" applyAlignment="1">
      <alignment horizontal="center"/>
      <protection/>
    </xf>
    <xf numFmtId="0" fontId="12" fillId="0" borderId="10" xfId="46" applyFont="1" applyBorder="1" applyAlignment="1">
      <alignment horizontal="center"/>
      <protection/>
    </xf>
    <xf numFmtId="0" fontId="12" fillId="0" borderId="16" xfId="46" applyFont="1" applyBorder="1" applyAlignment="1">
      <alignment horizontal="center"/>
      <protection/>
    </xf>
    <xf numFmtId="0" fontId="12" fillId="0" borderId="17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2" fillId="0" borderId="18" xfId="46" applyFont="1" applyBorder="1" applyAlignment="1">
      <alignment horizontal="center"/>
      <protection/>
    </xf>
    <xf numFmtId="0" fontId="12" fillId="0" borderId="19" xfId="46" applyFont="1" applyBorder="1" applyAlignment="1">
      <alignment horizontal="center"/>
      <protection/>
    </xf>
    <xf numFmtId="0" fontId="12" fillId="0" borderId="13" xfId="46" applyFont="1" applyBorder="1" applyAlignment="1">
      <alignment horizontal="center"/>
      <protection/>
    </xf>
    <xf numFmtId="0" fontId="12" fillId="0" borderId="2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/>
      <protection/>
    </xf>
    <xf numFmtId="4" fontId="15" fillId="0" borderId="10" xfId="46" applyNumberFormat="1" applyFont="1" applyBorder="1">
      <alignment/>
      <protection/>
    </xf>
    <xf numFmtId="4" fontId="15" fillId="0" borderId="10" xfId="46" applyNumberFormat="1" applyFont="1" applyFill="1" applyBorder="1">
      <alignment/>
      <protection/>
    </xf>
    <xf numFmtId="1" fontId="11" fillId="0" borderId="11" xfId="46" applyNumberFormat="1" applyFont="1" applyBorder="1" applyAlignment="1">
      <alignment horizontal="center"/>
      <protection/>
    </xf>
    <xf numFmtId="43" fontId="11" fillId="0" borderId="11" xfId="36" applyFont="1" applyFill="1" applyBorder="1" applyAlignment="1">
      <alignment/>
    </xf>
    <xf numFmtId="4" fontId="11" fillId="0" borderId="11" xfId="46" applyNumberFormat="1" applyFont="1" applyBorder="1" applyAlignment="1">
      <alignment horizontal="right"/>
      <protection/>
    </xf>
    <xf numFmtId="4" fontId="12" fillId="0" borderId="12" xfId="46" applyNumberFormat="1" applyFont="1" applyBorder="1" applyAlignment="1">
      <alignment horizontal="right"/>
      <protection/>
    </xf>
    <xf numFmtId="0" fontId="11" fillId="0" borderId="13" xfId="46" applyFont="1" applyBorder="1" applyAlignment="1">
      <alignment horizontal="center"/>
      <protection/>
    </xf>
    <xf numFmtId="4" fontId="12" fillId="0" borderId="22" xfId="46" applyNumberFormat="1" applyFont="1" applyBorder="1">
      <alignment/>
      <protection/>
    </xf>
    <xf numFmtId="0" fontId="11" fillId="0" borderId="0" xfId="46" applyFont="1" applyAlignment="1">
      <alignment horizontal="center"/>
      <protection/>
    </xf>
    <xf numFmtId="4" fontId="12" fillId="34" borderId="22" xfId="46" applyNumberFormat="1" applyFont="1" applyFill="1" applyBorder="1">
      <alignment/>
      <protection/>
    </xf>
    <xf numFmtId="0" fontId="16" fillId="0" borderId="16" xfId="46" applyFont="1" applyBorder="1" applyAlignment="1">
      <alignment horizontal="center"/>
      <protection/>
    </xf>
    <xf numFmtId="43" fontId="16" fillId="0" borderId="16" xfId="38" applyNumberFormat="1" applyFont="1" applyBorder="1" applyAlignment="1">
      <alignment horizontal="center"/>
    </xf>
    <xf numFmtId="0" fontId="19" fillId="0" borderId="11" xfId="46" applyFont="1" applyBorder="1" applyAlignment="1">
      <alignment horizontal="center"/>
      <protection/>
    </xf>
    <xf numFmtId="0" fontId="19" fillId="0" borderId="18" xfId="46" applyFont="1" applyBorder="1">
      <alignment/>
      <protection/>
    </xf>
    <xf numFmtId="43" fontId="19" fillId="0" borderId="10" xfId="38" applyNumberFormat="1" applyFont="1" applyBorder="1" applyAlignment="1">
      <alignment/>
    </xf>
    <xf numFmtId="4" fontId="19" fillId="0" borderId="0" xfId="46" applyNumberFormat="1" applyFont="1" applyBorder="1">
      <alignment/>
      <protection/>
    </xf>
    <xf numFmtId="4" fontId="19" fillId="0" borderId="11" xfId="46" applyNumberFormat="1" applyFont="1" applyBorder="1">
      <alignment/>
      <protection/>
    </xf>
    <xf numFmtId="43" fontId="19" fillId="0" borderId="11" xfId="38" applyFont="1" applyBorder="1" applyAlignment="1">
      <alignment horizontal="center"/>
    </xf>
    <xf numFmtId="43" fontId="19" fillId="0" borderId="11" xfId="38" applyNumberFormat="1" applyFont="1" applyBorder="1" applyAlignment="1">
      <alignment/>
    </xf>
    <xf numFmtId="43" fontId="19" fillId="0" borderId="13" xfId="38" applyNumberFormat="1" applyFont="1" applyBorder="1" applyAlignment="1">
      <alignment/>
    </xf>
    <xf numFmtId="0" fontId="16" fillId="0" borderId="23" xfId="46" applyFont="1" applyBorder="1" applyAlignment="1">
      <alignment horizontal="center"/>
      <protection/>
    </xf>
    <xf numFmtId="0" fontId="17" fillId="0" borderId="0" xfId="46" applyFont="1">
      <alignment/>
      <protection/>
    </xf>
    <xf numFmtId="0" fontId="16" fillId="0" borderId="0" xfId="46" applyFont="1" applyAlignment="1">
      <alignment horizontal="center"/>
      <protection/>
    </xf>
    <xf numFmtId="0" fontId="16" fillId="0" borderId="20" xfId="46" applyFont="1" applyBorder="1" applyAlignment="1">
      <alignment horizontal="center"/>
      <protection/>
    </xf>
    <xf numFmtId="0" fontId="18" fillId="0" borderId="0" xfId="46" applyFont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7" fillId="0" borderId="20" xfId="46" applyFont="1" applyBorder="1" applyAlignment="1">
      <alignment horizontal="right"/>
      <protection/>
    </xf>
    <xf numFmtId="0" fontId="12" fillId="0" borderId="24" xfId="46" applyFont="1" applyBorder="1" applyAlignment="1">
      <alignment horizontal="center"/>
      <protection/>
    </xf>
    <xf numFmtId="0" fontId="12" fillId="0" borderId="23" xfId="46" applyFont="1" applyBorder="1" applyAlignment="1">
      <alignment horizontal="center"/>
      <protection/>
    </xf>
    <xf numFmtId="0" fontId="36" fillId="0" borderId="0" xfId="46" applyFont="1" applyAlignment="1">
      <alignment horizontal="center"/>
      <protection/>
    </xf>
    <xf numFmtId="0" fontId="36" fillId="0" borderId="20" xfId="46" applyFont="1" applyBorder="1" applyAlignment="1">
      <alignment horizontal="center"/>
      <protection/>
    </xf>
    <xf numFmtId="0" fontId="4" fillId="0" borderId="25" xfId="46" applyFont="1" applyBorder="1" applyAlignment="1">
      <alignment horizontal="center"/>
      <protection/>
    </xf>
    <xf numFmtId="0" fontId="4" fillId="0" borderId="10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20" xfId="46" applyFont="1" applyBorder="1" applyAlignment="1">
      <alignment horizontal="center"/>
      <protection/>
    </xf>
    <xf numFmtId="0" fontId="4" fillId="0" borderId="10" xfId="46" applyFont="1" applyBorder="1">
      <alignment/>
      <protection/>
    </xf>
    <xf numFmtId="4" fontId="4" fillId="0" borderId="26" xfId="46" applyNumberFormat="1" applyFont="1" applyBorder="1">
      <alignment/>
      <protection/>
    </xf>
    <xf numFmtId="0" fontId="4" fillId="0" borderId="26" xfId="46" applyFont="1" applyBorder="1">
      <alignment/>
      <protection/>
    </xf>
    <xf numFmtId="0" fontId="4" fillId="0" borderId="11" xfId="46" applyFont="1" applyBorder="1">
      <alignment/>
      <protection/>
    </xf>
    <xf numFmtId="43" fontId="4" fillId="0" borderId="18" xfId="36" applyFont="1" applyBorder="1" applyAlignment="1">
      <alignment/>
    </xf>
    <xf numFmtId="0" fontId="4" fillId="0" borderId="18" xfId="46" applyFont="1" applyBorder="1">
      <alignment/>
      <protection/>
    </xf>
    <xf numFmtId="4" fontId="4" fillId="0" borderId="18" xfId="46" applyNumberFormat="1" applyFont="1" applyFill="1" applyBorder="1">
      <alignment/>
      <protection/>
    </xf>
    <xf numFmtId="4" fontId="4" fillId="0" borderId="18" xfId="46" applyNumberFormat="1" applyFont="1" applyBorder="1">
      <alignment/>
      <protection/>
    </xf>
    <xf numFmtId="4" fontId="4" fillId="0" borderId="11" xfId="46" applyNumberFormat="1" applyFont="1" applyBorder="1" applyAlignment="1">
      <alignment horizontal="right"/>
      <protection/>
    </xf>
    <xf numFmtId="4" fontId="4" fillId="0" borderId="18" xfId="46" applyNumberFormat="1" applyFont="1" applyFill="1" applyBorder="1" applyAlignment="1">
      <alignment horizontal="right"/>
      <protection/>
    </xf>
    <xf numFmtId="187" fontId="4" fillId="0" borderId="11" xfId="38" applyNumberFormat="1" applyFont="1" applyBorder="1" applyAlignment="1">
      <alignment horizontal="right"/>
    </xf>
    <xf numFmtId="43" fontId="4" fillId="0" borderId="18" xfId="38" applyNumberFormat="1" applyFont="1" applyFill="1" applyBorder="1" applyAlignment="1">
      <alignment horizontal="right"/>
    </xf>
    <xf numFmtId="0" fontId="4" fillId="0" borderId="13" xfId="46" applyFont="1" applyBorder="1">
      <alignment/>
      <protection/>
    </xf>
    <xf numFmtId="187" fontId="4" fillId="0" borderId="13" xfId="38" applyNumberFormat="1" applyFont="1" applyBorder="1" applyAlignment="1">
      <alignment horizontal="right"/>
    </xf>
    <xf numFmtId="0" fontId="4" fillId="0" borderId="21" xfId="46" applyFont="1" applyBorder="1">
      <alignment/>
      <protection/>
    </xf>
    <xf numFmtId="43" fontId="4" fillId="0" borderId="21" xfId="38" applyNumberFormat="1" applyFont="1" applyFill="1" applyBorder="1" applyAlignment="1">
      <alignment horizontal="right"/>
    </xf>
    <xf numFmtId="4" fontId="37" fillId="35" borderId="16" xfId="46" applyNumberFormat="1" applyFont="1" applyFill="1" applyBorder="1">
      <alignment/>
      <protection/>
    </xf>
    <xf numFmtId="4" fontId="37" fillId="35" borderId="23" xfId="46" applyNumberFormat="1" applyFont="1" applyFill="1" applyBorder="1">
      <alignment/>
      <protection/>
    </xf>
    <xf numFmtId="0" fontId="36" fillId="0" borderId="0" xfId="45" applyFont="1" applyFill="1" applyAlignment="1">
      <alignment horizontal="left"/>
      <protection/>
    </xf>
    <xf numFmtId="0" fontId="36" fillId="0" borderId="0" xfId="45" applyFont="1" applyFill="1" applyAlignment="1">
      <alignment horizontal="center"/>
      <protection/>
    </xf>
    <xf numFmtId="0" fontId="36" fillId="0" borderId="20" xfId="45" applyFont="1" applyFill="1" applyBorder="1" applyAlignment="1">
      <alignment horizontal="center"/>
      <protection/>
    </xf>
    <xf numFmtId="0" fontId="37" fillId="0" borderId="10" xfId="45" applyFont="1" applyFill="1" applyBorder="1" applyAlignment="1">
      <alignment horizontal="center"/>
      <protection/>
    </xf>
    <xf numFmtId="43" fontId="37" fillId="0" borderId="10" xfId="38" applyNumberFormat="1" applyFont="1" applyFill="1" applyBorder="1" applyAlignment="1">
      <alignment horizontal="center"/>
    </xf>
    <xf numFmtId="0" fontId="37" fillId="0" borderId="11" xfId="45" applyFont="1" applyFill="1" applyBorder="1">
      <alignment/>
      <protection/>
    </xf>
    <xf numFmtId="0" fontId="37" fillId="0" borderId="11" xfId="45" applyFont="1" applyFill="1" applyBorder="1" applyAlignment="1">
      <alignment horizontal="center"/>
      <protection/>
    </xf>
    <xf numFmtId="0" fontId="37" fillId="0" borderId="13" xfId="45" applyFont="1" applyFill="1" applyBorder="1" applyAlignment="1">
      <alignment horizontal="center"/>
      <protection/>
    </xf>
    <xf numFmtId="43" fontId="37" fillId="0" borderId="13" xfId="38" applyNumberFormat="1" applyFont="1" applyFill="1" applyBorder="1" applyAlignment="1">
      <alignment horizontal="center"/>
    </xf>
    <xf numFmtId="0" fontId="38" fillId="0" borderId="17" xfId="45" applyFont="1" applyFill="1" applyBorder="1">
      <alignment/>
      <protection/>
    </xf>
    <xf numFmtId="0" fontId="38" fillId="0" borderId="11" xfId="45" applyFont="1" applyFill="1" applyBorder="1" applyAlignment="1">
      <alignment horizontal="center"/>
      <protection/>
    </xf>
    <xf numFmtId="0" fontId="4" fillId="0" borderId="18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37" fillId="0" borderId="17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7" xfId="45" applyFont="1" applyFill="1" applyBorder="1">
      <alignment/>
      <protection/>
    </xf>
    <xf numFmtId="187" fontId="4" fillId="0" borderId="18" xfId="38" applyNumberFormat="1" applyFont="1" applyFill="1" applyBorder="1" applyAlignment="1">
      <alignment/>
    </xf>
    <xf numFmtId="0" fontId="37" fillId="0" borderId="17" xfId="45" applyFont="1" applyFill="1" applyBorder="1" applyAlignment="1">
      <alignment horizontal="center"/>
      <protection/>
    </xf>
    <xf numFmtId="3" fontId="37" fillId="7" borderId="23" xfId="45" applyNumberFormat="1" applyFont="1" applyFill="1" applyBorder="1">
      <alignment/>
      <protection/>
    </xf>
    <xf numFmtId="4" fontId="37" fillId="7" borderId="23" xfId="45" applyNumberFormat="1" applyFont="1" applyFill="1" applyBorder="1">
      <alignment/>
      <protection/>
    </xf>
    <xf numFmtId="0" fontId="4" fillId="0" borderId="18" xfId="45" applyFont="1" applyFill="1" applyBorder="1" applyAlignment="1">
      <alignment horizontal="center"/>
      <protection/>
    </xf>
    <xf numFmtId="3" fontId="4" fillId="0" borderId="18" xfId="45" applyNumberFormat="1" applyFont="1" applyFill="1" applyBorder="1">
      <alignment/>
      <protection/>
    </xf>
    <xf numFmtId="3" fontId="4" fillId="0" borderId="18" xfId="45" applyNumberFormat="1" applyFont="1" applyFill="1" applyBorder="1" applyAlignment="1">
      <alignment horizontal="right"/>
      <protection/>
    </xf>
    <xf numFmtId="3" fontId="37" fillId="7" borderId="23" xfId="45" applyNumberFormat="1" applyFont="1" applyFill="1" applyBorder="1" applyAlignment="1">
      <alignment horizontal="right"/>
      <protection/>
    </xf>
    <xf numFmtId="4" fontId="37" fillId="7" borderId="23" xfId="45" applyNumberFormat="1" applyFont="1" applyFill="1" applyBorder="1" applyAlignment="1">
      <alignment horizontal="right"/>
      <protection/>
    </xf>
    <xf numFmtId="0" fontId="38" fillId="0" borderId="17" xfId="45" applyFont="1" applyFill="1" applyBorder="1" applyAlignment="1">
      <alignment horizontal="left"/>
      <protection/>
    </xf>
    <xf numFmtId="3" fontId="37" fillId="0" borderId="18" xfId="45" applyNumberFormat="1" applyFont="1" applyFill="1" applyBorder="1">
      <alignment/>
      <protection/>
    </xf>
    <xf numFmtId="43" fontId="37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37" fillId="0" borderId="17" xfId="45" applyFont="1" applyFill="1" applyBorder="1">
      <alignment/>
      <protection/>
    </xf>
    <xf numFmtId="0" fontId="37" fillId="0" borderId="21" xfId="45" applyFont="1" applyFill="1" applyBorder="1" applyAlignment="1">
      <alignment horizontal="center"/>
      <protection/>
    </xf>
    <xf numFmtId="3" fontId="37" fillId="7" borderId="22" xfId="45" applyNumberFormat="1" applyFont="1" applyFill="1" applyBorder="1">
      <alignment/>
      <protection/>
    </xf>
    <xf numFmtId="4" fontId="37" fillId="7" borderId="27" xfId="45" applyNumberFormat="1" applyFont="1" applyFill="1" applyBorder="1">
      <alignment/>
      <protection/>
    </xf>
    <xf numFmtId="0" fontId="37" fillId="0" borderId="16" xfId="45" applyFont="1" applyFill="1" applyBorder="1" applyAlignment="1">
      <alignment horizontal="center"/>
      <protection/>
    </xf>
    <xf numFmtId="3" fontId="39" fillId="35" borderId="28" xfId="45" applyNumberFormat="1" applyFont="1" applyFill="1" applyBorder="1">
      <alignment/>
      <protection/>
    </xf>
    <xf numFmtId="4" fontId="39" fillId="35" borderId="28" xfId="45" applyNumberFormat="1" applyFont="1" applyFill="1" applyBorder="1">
      <alignment/>
      <protection/>
    </xf>
    <xf numFmtId="0" fontId="37" fillId="0" borderId="0" xfId="45" applyFont="1" applyFill="1" applyBorder="1" applyAlignment="1">
      <alignment horizontal="center"/>
      <protection/>
    </xf>
    <xf numFmtId="3" fontId="37" fillId="0" borderId="0" xfId="45" applyNumberFormat="1" applyFont="1" applyFill="1" applyBorder="1">
      <alignment/>
      <protection/>
    </xf>
    <xf numFmtId="43" fontId="37" fillId="0" borderId="0" xfId="38" applyNumberFormat="1" applyFont="1" applyFill="1" applyBorder="1" applyAlignment="1">
      <alignment horizontal="center"/>
    </xf>
    <xf numFmtId="0" fontId="37" fillId="0" borderId="13" xfId="45" applyFont="1" applyFill="1" applyBorder="1">
      <alignment/>
      <protection/>
    </xf>
    <xf numFmtId="0" fontId="38" fillId="0" borderId="11" xfId="45" applyFont="1" applyFill="1" applyBorder="1" applyAlignment="1">
      <alignment horizontal="left"/>
      <protection/>
    </xf>
    <xf numFmtId="0" fontId="37" fillId="0" borderId="18" xfId="45" applyFont="1" applyFill="1" applyBorder="1" applyAlignment="1">
      <alignment horizontal="center"/>
      <protection/>
    </xf>
    <xf numFmtId="43" fontId="37" fillId="0" borderId="11" xfId="38" applyNumberFormat="1" applyFont="1" applyFill="1" applyBorder="1" applyAlignment="1">
      <alignment horizontal="center"/>
    </xf>
    <xf numFmtId="0" fontId="37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1" xfId="45" applyFont="1" applyFill="1" applyBorder="1" applyAlignment="1">
      <alignment horizontal="left"/>
      <protection/>
    </xf>
    <xf numFmtId="0" fontId="4" fillId="0" borderId="17" xfId="45" applyFont="1" applyFill="1" applyBorder="1" applyAlignment="1">
      <alignment horizontal="left"/>
      <protection/>
    </xf>
    <xf numFmtId="0" fontId="40" fillId="0" borderId="17" xfId="45" applyFont="1" applyFill="1" applyBorder="1" applyAlignment="1">
      <alignment horizontal="left"/>
      <protection/>
    </xf>
    <xf numFmtId="0" fontId="4" fillId="0" borderId="19" xfId="45" applyFont="1" applyFill="1" applyBorder="1" applyAlignment="1">
      <alignment horizontal="center"/>
      <protection/>
    </xf>
    <xf numFmtId="4" fontId="37" fillId="7" borderId="23" xfId="45" applyNumberFormat="1" applyFont="1" applyFill="1" applyBorder="1" applyAlignment="1">
      <alignment horizontal="center"/>
      <protection/>
    </xf>
    <xf numFmtId="43" fontId="37" fillId="7" borderId="16" xfId="38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3" fontId="41" fillId="0" borderId="0" xfId="36" applyFont="1" applyAlignment="1">
      <alignment/>
    </xf>
    <xf numFmtId="0" fontId="42" fillId="0" borderId="0" xfId="0" applyFont="1" applyAlignment="1">
      <alignment horizontal="center"/>
    </xf>
    <xf numFmtId="0" fontId="36" fillId="0" borderId="16" xfId="0" applyFont="1" applyBorder="1" applyAlignment="1">
      <alignment horizontal="center"/>
    </xf>
    <xf numFmtId="43" fontId="36" fillId="0" borderId="16" xfId="36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25" xfId="0" applyFont="1" applyBorder="1" applyAlignment="1">
      <alignment/>
    </xf>
    <xf numFmtId="43" fontId="41" fillId="0" borderId="10" xfId="36" applyFont="1" applyBorder="1" applyAlignment="1">
      <alignment horizontal="center"/>
    </xf>
    <xf numFmtId="43" fontId="41" fillId="0" borderId="10" xfId="36" applyFont="1" applyBorder="1" applyAlignment="1">
      <alignment/>
    </xf>
    <xf numFmtId="4" fontId="41" fillId="0" borderId="26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7" xfId="0" applyFont="1" applyBorder="1" applyAlignment="1">
      <alignment/>
    </xf>
    <xf numFmtId="43" fontId="41" fillId="0" borderId="11" xfId="36" applyFont="1" applyBorder="1" applyAlignment="1">
      <alignment horizontal="center"/>
    </xf>
    <xf numFmtId="43" fontId="41" fillId="0" borderId="11" xfId="36" applyFont="1" applyBorder="1" applyAlignment="1">
      <alignment/>
    </xf>
    <xf numFmtId="4" fontId="41" fillId="0" borderId="18" xfId="0" applyNumberFormat="1" applyFont="1" applyBorder="1" applyAlignment="1">
      <alignment/>
    </xf>
    <xf numFmtId="43" fontId="41" fillId="0" borderId="13" xfId="36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4" fontId="36" fillId="0" borderId="16" xfId="0" applyNumberFormat="1" applyFont="1" applyBorder="1" applyAlignment="1">
      <alignment/>
    </xf>
    <xf numFmtId="43" fontId="36" fillId="0" borderId="16" xfId="36" applyFont="1" applyBorder="1" applyAlignment="1">
      <alignment/>
    </xf>
    <xf numFmtId="4" fontId="41" fillId="0" borderId="13" xfId="0" applyNumberFormat="1" applyFont="1" applyBorder="1" applyAlignment="1">
      <alignment/>
    </xf>
    <xf numFmtId="0" fontId="16" fillId="0" borderId="16" xfId="46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4" fontId="12" fillId="2" borderId="12" xfId="46" applyNumberFormat="1" applyFont="1" applyFill="1" applyBorder="1">
      <alignment/>
      <protection/>
    </xf>
    <xf numFmtId="43" fontId="65" fillId="0" borderId="11" xfId="36" applyFont="1" applyBorder="1" applyAlignment="1">
      <alignment/>
    </xf>
    <xf numFmtId="4" fontId="12" fillId="33" borderId="0" xfId="46" applyNumberFormat="1" applyFont="1" applyFill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95" zoomScaleSheetLayoutView="95" zoomScalePageLayoutView="0" workbookViewId="0" topLeftCell="A16">
      <selection activeCell="A30" sqref="A30"/>
    </sheetView>
  </sheetViews>
  <sheetFormatPr defaultColWidth="9.140625" defaultRowHeight="15"/>
  <cols>
    <col min="1" max="1" width="45.8515625" style="6" customWidth="1"/>
    <col min="2" max="2" width="5.421875" style="6" customWidth="1"/>
    <col min="3" max="4" width="13.421875" style="6" customWidth="1"/>
    <col min="5" max="5" width="28.00390625" style="0" customWidth="1"/>
  </cols>
  <sheetData>
    <row r="1" spans="1:4" ht="21">
      <c r="A1" s="77" t="s">
        <v>0</v>
      </c>
      <c r="B1" s="77"/>
      <c r="C1" s="77"/>
      <c r="D1" s="77"/>
    </row>
    <row r="2" spans="1:4" ht="21">
      <c r="A2" s="77" t="s">
        <v>17</v>
      </c>
      <c r="B2" s="77"/>
      <c r="C2" s="77"/>
      <c r="D2" s="77"/>
    </row>
    <row r="3" spans="1:4" ht="21">
      <c r="A3" s="78" t="s">
        <v>192</v>
      </c>
      <c r="B3" s="78"/>
      <c r="C3" s="78"/>
      <c r="D3" s="78"/>
    </row>
    <row r="4" spans="1:4" ht="19.5">
      <c r="A4" s="79" t="s">
        <v>1</v>
      </c>
      <c r="B4" s="80" t="s">
        <v>2</v>
      </c>
      <c r="C4" s="81" t="s">
        <v>3</v>
      </c>
      <c r="D4" s="80" t="s">
        <v>4</v>
      </c>
    </row>
    <row r="5" spans="1:4" ht="19.5">
      <c r="A5" s="82"/>
      <c r="B5" s="83" t="s">
        <v>5</v>
      </c>
      <c r="C5" s="84" t="s">
        <v>6</v>
      </c>
      <c r="D5" s="83" t="s">
        <v>6</v>
      </c>
    </row>
    <row r="6" spans="1:4" ht="19.5">
      <c r="A6" s="85" t="s">
        <v>7</v>
      </c>
      <c r="B6" s="85"/>
      <c r="C6" s="86"/>
      <c r="D6" s="87"/>
    </row>
    <row r="7" spans="1:4" ht="19.5">
      <c r="A7" s="88" t="s">
        <v>8</v>
      </c>
      <c r="B7" s="88"/>
      <c r="C7" s="89">
        <v>20483751.18</v>
      </c>
      <c r="D7" s="90"/>
    </row>
    <row r="8" spans="1:4" ht="19.5">
      <c r="A8" s="88" t="s">
        <v>9</v>
      </c>
      <c r="B8" s="88"/>
      <c r="C8" s="89">
        <v>13791255.67</v>
      </c>
      <c r="D8" s="90"/>
    </row>
    <row r="9" spans="1:4" ht="19.5">
      <c r="A9" s="88" t="s">
        <v>10</v>
      </c>
      <c r="B9" s="88"/>
      <c r="C9" s="89">
        <v>12682.57</v>
      </c>
      <c r="D9" s="90"/>
    </row>
    <row r="10" spans="1:4" ht="19.5">
      <c r="A10" s="88" t="s">
        <v>11</v>
      </c>
      <c r="B10" s="88"/>
      <c r="C10" s="89">
        <v>5931016.63</v>
      </c>
      <c r="D10" s="90"/>
    </row>
    <row r="11" spans="1:4" ht="19.5">
      <c r="A11" s="88" t="s">
        <v>12</v>
      </c>
      <c r="B11" s="88"/>
      <c r="C11" s="89">
        <v>12022570.72</v>
      </c>
      <c r="D11" s="90"/>
    </row>
    <row r="12" spans="1:4" ht="19.5">
      <c r="A12" s="88" t="s">
        <v>193</v>
      </c>
      <c r="B12" s="88"/>
      <c r="C12" s="89">
        <v>656906.31</v>
      </c>
      <c r="D12" s="90"/>
    </row>
    <row r="13" spans="1:5" ht="19.5">
      <c r="A13" s="88" t="s">
        <v>13</v>
      </c>
      <c r="B13" s="88"/>
      <c r="C13" s="91">
        <v>1600000</v>
      </c>
      <c r="D13" s="92"/>
      <c r="E13" s="1">
        <f>SUM(C7:C13)</f>
        <v>54498183.080000006</v>
      </c>
    </row>
    <row r="14" spans="1:5" ht="19.5">
      <c r="A14" s="88" t="s">
        <v>14</v>
      </c>
      <c r="B14" s="88"/>
      <c r="C14" s="91">
        <v>143000</v>
      </c>
      <c r="D14" s="92"/>
      <c r="E14" s="1"/>
    </row>
    <row r="15" spans="1:4" ht="19.5">
      <c r="A15" s="88" t="s">
        <v>194</v>
      </c>
      <c r="B15" s="88"/>
      <c r="C15" s="91">
        <v>1398862.48</v>
      </c>
      <c r="D15" s="92"/>
    </row>
    <row r="16" spans="1:4" ht="19.5">
      <c r="A16" s="88" t="s">
        <v>195</v>
      </c>
      <c r="B16" s="88"/>
      <c r="C16" s="91">
        <v>38032</v>
      </c>
      <c r="D16" s="92"/>
    </row>
    <row r="17" spans="1:4" ht="19.5">
      <c r="A17" s="88" t="s">
        <v>18</v>
      </c>
      <c r="B17" s="88"/>
      <c r="C17" s="91">
        <v>21640171.5</v>
      </c>
      <c r="D17" s="92"/>
    </row>
    <row r="18" spans="1:4" ht="19.5">
      <c r="A18" s="88" t="s">
        <v>19</v>
      </c>
      <c r="B18" s="88"/>
      <c r="C18" s="91">
        <v>150730</v>
      </c>
      <c r="D18" s="92"/>
    </row>
    <row r="19" spans="1:4" ht="19.5">
      <c r="A19" s="88" t="s">
        <v>20</v>
      </c>
      <c r="B19" s="88"/>
      <c r="C19" s="91">
        <v>2400</v>
      </c>
      <c r="D19" s="92"/>
    </row>
    <row r="20" spans="1:4" ht="19.5">
      <c r="A20" s="88" t="s">
        <v>15</v>
      </c>
      <c r="B20" s="88"/>
      <c r="C20" s="90"/>
      <c r="D20" s="91">
        <v>17558433.02</v>
      </c>
    </row>
    <row r="21" spans="1:4" ht="19.5">
      <c r="A21" s="88" t="s">
        <v>16</v>
      </c>
      <c r="B21" s="88"/>
      <c r="C21" s="90"/>
      <c r="D21" s="91">
        <v>16919491.78</v>
      </c>
    </row>
    <row r="22" spans="1:4" ht="19.5">
      <c r="A22" s="88" t="s">
        <v>155</v>
      </c>
      <c r="B22" s="93"/>
      <c r="C22" s="90"/>
      <c r="D22" s="94">
        <v>34643630.74</v>
      </c>
    </row>
    <row r="23" spans="1:4" ht="19.5">
      <c r="A23" s="88" t="s">
        <v>196</v>
      </c>
      <c r="B23" s="88"/>
      <c r="C23" s="90"/>
      <c r="D23" s="91">
        <v>4650465</v>
      </c>
    </row>
    <row r="24" spans="1:4" ht="19.5">
      <c r="A24" s="88" t="s">
        <v>156</v>
      </c>
      <c r="B24" s="88"/>
      <c r="C24" s="92"/>
      <c r="D24" s="91">
        <v>906781.47</v>
      </c>
    </row>
    <row r="25" spans="1:4" ht="19.5">
      <c r="A25" s="88" t="s">
        <v>197</v>
      </c>
      <c r="B25" s="88"/>
      <c r="C25" s="92"/>
      <c r="D25" s="91">
        <v>1398862.48</v>
      </c>
    </row>
    <row r="26" spans="1:4" ht="19.5">
      <c r="A26" s="88" t="s">
        <v>198</v>
      </c>
      <c r="B26" s="88"/>
      <c r="C26" s="92"/>
      <c r="D26" s="91">
        <v>38032</v>
      </c>
    </row>
    <row r="27" spans="1:4" s="7" customFormat="1" ht="19.5">
      <c r="A27" s="88" t="s">
        <v>199</v>
      </c>
      <c r="B27" s="95"/>
      <c r="C27" s="90"/>
      <c r="D27" s="96">
        <v>1600000</v>
      </c>
    </row>
    <row r="28" spans="1:4" s="7" customFormat="1" ht="19.5">
      <c r="A28" s="97" t="s">
        <v>200</v>
      </c>
      <c r="B28" s="98"/>
      <c r="C28" s="99"/>
      <c r="D28" s="100">
        <v>155682.57</v>
      </c>
    </row>
    <row r="29" spans="1:4" s="7" customFormat="1" ht="19.5">
      <c r="A29" s="2"/>
      <c r="B29" s="2"/>
      <c r="C29" s="101">
        <f>SUM(C7:C28)</f>
        <v>77871379.06</v>
      </c>
      <c r="D29" s="102">
        <f>SUM(D20:D28)</f>
        <v>77871379.05999999</v>
      </c>
    </row>
    <row r="30" spans="1:4" s="7" customFormat="1" ht="19.5">
      <c r="A30" s="3"/>
      <c r="B30" s="3"/>
      <c r="C30" s="3"/>
      <c r="D30" s="4"/>
    </row>
    <row r="31" spans="1:4" s="7" customFormat="1" ht="19.5">
      <c r="A31" s="3"/>
      <c r="B31" s="3"/>
      <c r="C31" s="3"/>
      <c r="D31" s="4"/>
    </row>
    <row r="32" spans="1:4" s="7" customFormat="1" ht="14.25">
      <c r="A32" s="8"/>
      <c r="B32" s="8"/>
      <c r="C32" s="8"/>
      <c r="D32" s="8"/>
    </row>
    <row r="33" spans="1:4" s="7" customFormat="1" ht="14.25">
      <c r="A33" s="8"/>
      <c r="B33" s="8"/>
      <c r="C33" s="8"/>
      <c r="D33" s="8"/>
    </row>
    <row r="34" spans="1:4" s="7" customFormat="1" ht="14.25">
      <c r="A34" s="8"/>
      <c r="B34" s="8"/>
      <c r="C34" s="8"/>
      <c r="D34" s="8"/>
    </row>
    <row r="42" spans="1:4" ht="14.25">
      <c r="A42" s="4"/>
      <c r="B42" s="4"/>
      <c r="C42" s="4"/>
      <c r="D42" s="4"/>
    </row>
    <row r="43" spans="1:4" ht="14.25">
      <c r="A43" s="4"/>
      <c r="B43" s="4"/>
      <c r="C43" s="4"/>
      <c r="D43" s="4"/>
    </row>
    <row r="44" spans="1:4" ht="14.25">
      <c r="A44" s="4"/>
      <c r="B44" s="4"/>
      <c r="C44" s="4"/>
      <c r="D44" s="4"/>
    </row>
    <row r="45" spans="1:4" ht="14.25">
      <c r="A45" s="5"/>
      <c r="B45" s="4"/>
      <c r="C45" s="4"/>
      <c r="D45" s="4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58">
      <selection activeCell="A1" sqref="A1:D68"/>
    </sheetView>
  </sheetViews>
  <sheetFormatPr defaultColWidth="9.140625" defaultRowHeight="15"/>
  <cols>
    <col min="1" max="1" width="63.7109375" style="0" customWidth="1"/>
    <col min="2" max="2" width="9.00390625" style="0" customWidth="1"/>
    <col min="3" max="3" width="12.421875" style="0" customWidth="1"/>
    <col min="4" max="4" width="15.421875" style="0" customWidth="1"/>
    <col min="5" max="5" width="9.00390625" style="0" customWidth="1"/>
  </cols>
  <sheetData>
    <row r="1" spans="1:4" ht="18.75" customHeight="1">
      <c r="A1" s="103" t="s">
        <v>201</v>
      </c>
      <c r="B1" s="103"/>
      <c r="C1" s="103"/>
      <c r="D1" s="103"/>
    </row>
    <row r="2" spans="1:4" ht="18.75" customHeight="1">
      <c r="A2" s="104" t="s">
        <v>36</v>
      </c>
      <c r="B2" s="104"/>
      <c r="C2" s="104"/>
      <c r="D2" s="104"/>
    </row>
    <row r="3" spans="1:4" ht="18.75" customHeight="1">
      <c r="A3" s="105" t="s">
        <v>202</v>
      </c>
      <c r="B3" s="105"/>
      <c r="C3" s="105"/>
      <c r="D3" s="105"/>
    </row>
    <row r="4" spans="1:4" ht="18.75" customHeight="1">
      <c r="A4" s="106" t="s">
        <v>1</v>
      </c>
      <c r="B4" s="106" t="s">
        <v>37</v>
      </c>
      <c r="C4" s="106" t="s">
        <v>35</v>
      </c>
      <c r="D4" s="107" t="s">
        <v>157</v>
      </c>
    </row>
    <row r="5" spans="1:4" ht="18.75" customHeight="1">
      <c r="A5" s="108"/>
      <c r="B5" s="109"/>
      <c r="C5" s="110" t="s">
        <v>33</v>
      </c>
      <c r="D5" s="111"/>
    </row>
    <row r="6" spans="1:4" ht="18.75" customHeight="1">
      <c r="A6" s="112" t="s">
        <v>38</v>
      </c>
      <c r="B6" s="113"/>
      <c r="C6" s="114"/>
      <c r="D6" s="115"/>
    </row>
    <row r="7" spans="1:4" ht="18.75" customHeight="1">
      <c r="A7" s="116" t="s">
        <v>203</v>
      </c>
      <c r="B7" s="117" t="s">
        <v>158</v>
      </c>
      <c r="C7" s="114"/>
      <c r="D7" s="115"/>
    </row>
    <row r="8" spans="1:4" ht="18.75" customHeight="1">
      <c r="A8" s="118" t="s">
        <v>39</v>
      </c>
      <c r="B8" s="117" t="s">
        <v>159</v>
      </c>
      <c r="C8" s="119">
        <v>340000</v>
      </c>
      <c r="D8" s="115">
        <v>440769.37</v>
      </c>
    </row>
    <row r="9" spans="1:4" ht="18.75" customHeight="1">
      <c r="A9" s="118" t="s">
        <v>40</v>
      </c>
      <c r="B9" s="117" t="s">
        <v>160</v>
      </c>
      <c r="C9" s="119">
        <v>150000</v>
      </c>
      <c r="D9" s="115">
        <v>129527.93</v>
      </c>
    </row>
    <row r="10" spans="1:4" ht="18.75" customHeight="1">
      <c r="A10" s="118" t="s">
        <v>41</v>
      </c>
      <c r="B10" s="117" t="s">
        <v>161</v>
      </c>
      <c r="C10" s="119">
        <v>145000</v>
      </c>
      <c r="D10" s="115">
        <v>140376</v>
      </c>
    </row>
    <row r="11" spans="1:4" ht="18.75" customHeight="1">
      <c r="A11" s="120" t="s">
        <v>34</v>
      </c>
      <c r="B11" s="109"/>
      <c r="C11" s="121">
        <f>SUM(C8:C10)</f>
        <v>635000</v>
      </c>
      <c r="D11" s="122">
        <f>SUM(D8:D10)</f>
        <v>710673.3</v>
      </c>
    </row>
    <row r="12" spans="1:4" ht="18.75" customHeight="1">
      <c r="A12" s="112" t="s">
        <v>42</v>
      </c>
      <c r="B12" s="117" t="s">
        <v>162</v>
      </c>
      <c r="C12" s="123"/>
      <c r="D12" s="115"/>
    </row>
    <row r="13" spans="1:4" ht="18.75" customHeight="1">
      <c r="A13" s="118" t="s">
        <v>43</v>
      </c>
      <c r="B13" s="117" t="s">
        <v>163</v>
      </c>
      <c r="C13" s="124">
        <v>410000</v>
      </c>
      <c r="D13" s="115">
        <v>332661</v>
      </c>
    </row>
    <row r="14" spans="1:4" ht="18.75" customHeight="1">
      <c r="A14" s="118" t="s">
        <v>44</v>
      </c>
      <c r="B14" s="117" t="s">
        <v>164</v>
      </c>
      <c r="C14" s="124">
        <v>3000</v>
      </c>
      <c r="D14" s="115">
        <v>6280</v>
      </c>
    </row>
    <row r="15" spans="1:4" ht="18.75" customHeight="1">
      <c r="A15" s="118" t="s">
        <v>45</v>
      </c>
      <c r="B15" s="117" t="s">
        <v>165</v>
      </c>
      <c r="C15" s="124">
        <v>50000</v>
      </c>
      <c r="D15" s="115">
        <v>11237</v>
      </c>
    </row>
    <row r="16" spans="1:4" ht="18.75" customHeight="1">
      <c r="A16" s="118" t="s">
        <v>46</v>
      </c>
      <c r="B16" s="117" t="s">
        <v>166</v>
      </c>
      <c r="C16" s="124">
        <v>48000</v>
      </c>
      <c r="D16" s="115">
        <v>60550</v>
      </c>
    </row>
    <row r="17" spans="1:4" ht="18.75" customHeight="1">
      <c r="A17" s="118" t="s">
        <v>47</v>
      </c>
      <c r="B17" s="117" t="s">
        <v>167</v>
      </c>
      <c r="C17" s="124">
        <v>10000</v>
      </c>
      <c r="D17" s="115">
        <v>1590</v>
      </c>
    </row>
    <row r="18" spans="1:4" ht="18.75" customHeight="1">
      <c r="A18" s="118" t="s">
        <v>48</v>
      </c>
      <c r="B18" s="117" t="s">
        <v>168</v>
      </c>
      <c r="C18" s="124">
        <v>3000</v>
      </c>
      <c r="D18" s="115">
        <v>3680</v>
      </c>
    </row>
    <row r="19" spans="1:4" ht="18.75" customHeight="1">
      <c r="A19" s="120" t="s">
        <v>34</v>
      </c>
      <c r="B19" s="109"/>
      <c r="C19" s="121">
        <f>SUM(C13:C18)</f>
        <v>524000</v>
      </c>
      <c r="D19" s="122">
        <f>SUM(D13:D18)</f>
        <v>415998</v>
      </c>
    </row>
    <row r="20" spans="1:4" ht="18.75" customHeight="1">
      <c r="A20" s="112" t="s">
        <v>49</v>
      </c>
      <c r="B20" s="117" t="s">
        <v>169</v>
      </c>
      <c r="C20" s="114"/>
      <c r="D20" s="115"/>
    </row>
    <row r="21" spans="1:4" ht="18.75" customHeight="1">
      <c r="A21" s="118" t="s">
        <v>50</v>
      </c>
      <c r="B21" s="117" t="s">
        <v>170</v>
      </c>
      <c r="C21" s="124">
        <v>140000</v>
      </c>
      <c r="D21" s="115">
        <v>200900</v>
      </c>
    </row>
    <row r="22" spans="1:4" ht="18.75" customHeight="1">
      <c r="A22" s="118" t="s">
        <v>51</v>
      </c>
      <c r="B22" s="117" t="s">
        <v>171</v>
      </c>
      <c r="C22" s="124">
        <v>100000</v>
      </c>
      <c r="D22" s="115">
        <v>157083.08</v>
      </c>
    </row>
    <row r="23" spans="1:4" ht="18.75" customHeight="1">
      <c r="A23" s="118" t="s">
        <v>52</v>
      </c>
      <c r="B23" s="117" t="s">
        <v>172</v>
      </c>
      <c r="C23" s="125">
        <v>3000</v>
      </c>
      <c r="D23" s="115">
        <v>465</v>
      </c>
    </row>
    <row r="24" spans="1:4" ht="18.75" customHeight="1">
      <c r="A24" s="120" t="s">
        <v>34</v>
      </c>
      <c r="B24" s="109"/>
      <c r="C24" s="126">
        <f>SUM(C21:C23)</f>
        <v>243000</v>
      </c>
      <c r="D24" s="127">
        <f>SUM(D21:D23)</f>
        <v>358448.07999999996</v>
      </c>
    </row>
    <row r="25" spans="1:4" ht="18.75" customHeight="1">
      <c r="A25" s="128" t="s">
        <v>53</v>
      </c>
      <c r="B25" s="117" t="s">
        <v>173</v>
      </c>
      <c r="C25" s="114"/>
      <c r="D25" s="115"/>
    </row>
    <row r="26" spans="1:4" ht="18.75" customHeight="1">
      <c r="A26" s="118" t="s">
        <v>54</v>
      </c>
      <c r="B26" s="117" t="s">
        <v>174</v>
      </c>
      <c r="C26" s="124">
        <v>5000</v>
      </c>
      <c r="D26" s="115">
        <v>3070</v>
      </c>
    </row>
    <row r="27" spans="1:4" ht="18.75" customHeight="1">
      <c r="A27" s="118" t="s">
        <v>55</v>
      </c>
      <c r="B27" s="117" t="s">
        <v>175</v>
      </c>
      <c r="C27" s="124">
        <v>30000</v>
      </c>
      <c r="D27" s="115">
        <v>314200</v>
      </c>
    </row>
    <row r="28" spans="1:4" ht="18.75" customHeight="1">
      <c r="A28" s="118" t="s">
        <v>56</v>
      </c>
      <c r="B28" s="117" t="s">
        <v>176</v>
      </c>
      <c r="C28" s="124">
        <v>20000</v>
      </c>
      <c r="D28" s="115">
        <v>54715</v>
      </c>
    </row>
    <row r="29" spans="1:4" ht="18.75" customHeight="1">
      <c r="A29" s="120" t="s">
        <v>34</v>
      </c>
      <c r="B29" s="109"/>
      <c r="C29" s="121">
        <f>SUM(C26:C28)</f>
        <v>55000</v>
      </c>
      <c r="D29" s="122">
        <f>SUM(D26:D28)</f>
        <v>371985</v>
      </c>
    </row>
    <row r="30" spans="1:4" ht="18.75" customHeight="1">
      <c r="A30" s="128" t="s">
        <v>57</v>
      </c>
      <c r="B30" s="109"/>
      <c r="C30" s="129"/>
      <c r="D30" s="130"/>
    </row>
    <row r="31" spans="1:4" ht="18.75" customHeight="1">
      <c r="A31" s="128" t="s">
        <v>204</v>
      </c>
      <c r="B31" s="117" t="s">
        <v>177</v>
      </c>
      <c r="C31" s="129"/>
      <c r="D31" s="130"/>
    </row>
    <row r="32" spans="1:4" ht="18.75" customHeight="1">
      <c r="A32" s="118" t="s">
        <v>58</v>
      </c>
      <c r="B32" s="131">
        <v>1001</v>
      </c>
      <c r="C32" s="124">
        <v>6000000</v>
      </c>
      <c r="D32" s="115">
        <v>5376681.37</v>
      </c>
    </row>
    <row r="33" spans="1:4" ht="18.75" customHeight="1">
      <c r="A33" s="118" t="s">
        <v>59</v>
      </c>
      <c r="B33" s="131">
        <v>1001</v>
      </c>
      <c r="C33" s="124">
        <v>3500000</v>
      </c>
      <c r="D33" s="115">
        <v>3994415.03</v>
      </c>
    </row>
    <row r="34" spans="1:4" ht="18.75" customHeight="1">
      <c r="A34" s="118" t="s">
        <v>60</v>
      </c>
      <c r="B34" s="131">
        <v>1005</v>
      </c>
      <c r="C34" s="124">
        <v>1500000</v>
      </c>
      <c r="D34" s="115">
        <v>1239164.78</v>
      </c>
    </row>
    <row r="35" spans="1:4" ht="18.75" customHeight="1">
      <c r="A35" s="118" t="s">
        <v>61</v>
      </c>
      <c r="B35" s="131">
        <v>1006</v>
      </c>
      <c r="C35" s="124">
        <v>4000000</v>
      </c>
      <c r="D35" s="115">
        <v>1638431.46</v>
      </c>
    </row>
    <row r="36" spans="1:4" ht="18.75" customHeight="1">
      <c r="A36" s="118" t="s">
        <v>62</v>
      </c>
      <c r="B36" s="131">
        <v>1010</v>
      </c>
      <c r="C36" s="124">
        <v>50000</v>
      </c>
      <c r="D36" s="115">
        <v>20033.72</v>
      </c>
    </row>
    <row r="37" spans="1:4" ht="18.75" customHeight="1">
      <c r="A37" s="118" t="s">
        <v>63</v>
      </c>
      <c r="B37" s="131">
        <v>1011</v>
      </c>
      <c r="C37" s="124">
        <v>120000</v>
      </c>
      <c r="D37" s="115">
        <v>144144.29</v>
      </c>
    </row>
    <row r="38" spans="1:4" ht="18.75" customHeight="1">
      <c r="A38" s="118" t="s">
        <v>64</v>
      </c>
      <c r="B38" s="131">
        <v>1013</v>
      </c>
      <c r="C38" s="124">
        <v>1000000</v>
      </c>
      <c r="D38" s="115">
        <v>415772</v>
      </c>
    </row>
    <row r="39" spans="1:4" ht="18.75" customHeight="1">
      <c r="A39" s="118" t="s">
        <v>65</v>
      </c>
      <c r="B39" s="131">
        <v>1004</v>
      </c>
      <c r="C39" s="124"/>
      <c r="D39" s="115">
        <v>22996.71</v>
      </c>
    </row>
    <row r="40" spans="1:4" ht="18.75" customHeight="1">
      <c r="A40" s="120"/>
      <c r="B40" s="109"/>
      <c r="C40" s="121">
        <f>SUM(C32:C39)</f>
        <v>16170000</v>
      </c>
      <c r="D40" s="122">
        <f>SUM(D32:D39)</f>
        <v>12851639.360000001</v>
      </c>
    </row>
    <row r="41" spans="1:4" ht="18.75" customHeight="1">
      <c r="A41" s="112" t="s">
        <v>66</v>
      </c>
      <c r="B41" s="113"/>
      <c r="C41" s="114"/>
      <c r="D41" s="115"/>
    </row>
    <row r="42" spans="1:4" ht="18.75" customHeight="1">
      <c r="A42" s="132" t="s">
        <v>205</v>
      </c>
      <c r="B42" s="131">
        <v>2000</v>
      </c>
      <c r="C42" s="114"/>
      <c r="D42" s="115"/>
    </row>
    <row r="43" spans="1:4" ht="18.75" customHeight="1">
      <c r="A43" s="118" t="s">
        <v>67</v>
      </c>
      <c r="B43" s="131">
        <v>2002</v>
      </c>
      <c r="C43" s="124">
        <v>18000000</v>
      </c>
      <c r="D43" s="115">
        <v>19934887</v>
      </c>
    </row>
    <row r="44" spans="1:4" ht="18.75" customHeight="1">
      <c r="A44" s="118" t="s">
        <v>68</v>
      </c>
      <c r="B44" s="131"/>
      <c r="C44" s="124"/>
      <c r="D44" s="115"/>
    </row>
    <row r="45" spans="1:4" ht="18.75" customHeight="1" thickBot="1">
      <c r="A45" s="110" t="s">
        <v>34</v>
      </c>
      <c r="B45" s="133"/>
      <c r="C45" s="134">
        <f>SUM(C43:C44)</f>
        <v>18000000</v>
      </c>
      <c r="D45" s="135">
        <f>SUM(D43:D44)</f>
        <v>19934887</v>
      </c>
    </row>
    <row r="46" spans="1:4" ht="18.75" customHeight="1" thickBot="1">
      <c r="A46" s="136" t="s">
        <v>206</v>
      </c>
      <c r="B46" s="136"/>
      <c r="C46" s="137">
        <f>C11+C19+C24+C29+C40+C45</f>
        <v>35627000</v>
      </c>
      <c r="D46" s="138">
        <f>D11+D19+D24+D29+D40+D45</f>
        <v>34643630.74</v>
      </c>
    </row>
    <row r="47" spans="1:4" ht="21" customHeight="1">
      <c r="A47" s="139"/>
      <c r="B47" s="139"/>
      <c r="C47" s="140"/>
      <c r="D47" s="141"/>
    </row>
    <row r="48" spans="1:4" ht="21" customHeight="1">
      <c r="A48" s="139"/>
      <c r="B48" s="139" t="s">
        <v>69</v>
      </c>
      <c r="C48" s="140"/>
      <c r="D48" s="141"/>
    </row>
    <row r="49" spans="1:4" ht="21" customHeight="1">
      <c r="A49" s="106" t="s">
        <v>1</v>
      </c>
      <c r="B49" s="106" t="s">
        <v>37</v>
      </c>
      <c r="C49" s="106" t="s">
        <v>35</v>
      </c>
      <c r="D49" s="107" t="s">
        <v>157</v>
      </c>
    </row>
    <row r="50" spans="1:4" ht="21" customHeight="1">
      <c r="A50" s="142"/>
      <c r="B50" s="110"/>
      <c r="C50" s="110" t="s">
        <v>33</v>
      </c>
      <c r="D50" s="111"/>
    </row>
    <row r="51" spans="1:4" ht="21" customHeight="1">
      <c r="A51" s="143" t="s">
        <v>70</v>
      </c>
      <c r="B51" s="144"/>
      <c r="C51" s="129"/>
      <c r="D51" s="145"/>
    </row>
    <row r="52" spans="1:4" ht="21" customHeight="1">
      <c r="A52" s="146" t="s">
        <v>207</v>
      </c>
      <c r="B52" s="123">
        <v>3000</v>
      </c>
      <c r="C52" s="129"/>
      <c r="D52" s="147"/>
    </row>
    <row r="53" spans="1:4" ht="21" customHeight="1">
      <c r="A53" s="148" t="s">
        <v>71</v>
      </c>
      <c r="B53" s="123">
        <v>3001</v>
      </c>
      <c r="C53" s="129"/>
      <c r="D53" s="147"/>
    </row>
    <row r="54" spans="1:4" ht="21" customHeight="1">
      <c r="A54" s="149" t="s">
        <v>72</v>
      </c>
      <c r="B54" s="131">
        <v>3002</v>
      </c>
      <c r="C54" s="129"/>
      <c r="D54" s="147"/>
    </row>
    <row r="55" spans="1:4" ht="21" customHeight="1">
      <c r="A55" s="149" t="s">
        <v>73</v>
      </c>
      <c r="B55" s="131">
        <v>3003</v>
      </c>
      <c r="C55" s="129"/>
      <c r="D55" s="147">
        <v>2746000</v>
      </c>
    </row>
    <row r="56" spans="1:4" ht="21" customHeight="1">
      <c r="A56" s="149" t="s">
        <v>178</v>
      </c>
      <c r="B56" s="131"/>
      <c r="C56" s="129"/>
      <c r="D56" s="147"/>
    </row>
    <row r="57" spans="1:4" ht="21" customHeight="1">
      <c r="A57" s="150" t="s">
        <v>74</v>
      </c>
      <c r="B57" s="131">
        <v>3004</v>
      </c>
      <c r="C57" s="129"/>
      <c r="D57" s="147">
        <v>14898000</v>
      </c>
    </row>
    <row r="58" spans="1:4" ht="21" customHeight="1">
      <c r="A58" s="149" t="s">
        <v>208</v>
      </c>
      <c r="B58" s="131">
        <v>3005</v>
      </c>
      <c r="C58" s="129"/>
      <c r="D58" s="147">
        <v>1798010.15</v>
      </c>
    </row>
    <row r="59" spans="1:4" ht="21" customHeight="1">
      <c r="A59" s="149" t="s">
        <v>209</v>
      </c>
      <c r="B59" s="131">
        <v>3006</v>
      </c>
      <c r="C59" s="129"/>
      <c r="D59" s="147">
        <v>110565</v>
      </c>
    </row>
    <row r="60" spans="1:4" ht="21" customHeight="1">
      <c r="A60" s="149" t="s">
        <v>210</v>
      </c>
      <c r="B60" s="131"/>
      <c r="C60" s="129"/>
      <c r="D60" s="147"/>
    </row>
    <row r="61" spans="1:4" ht="21" customHeight="1">
      <c r="A61" s="149" t="s">
        <v>75</v>
      </c>
      <c r="B61" s="131">
        <v>3007</v>
      </c>
      <c r="C61" s="129"/>
      <c r="D61" s="147">
        <v>1107342.5</v>
      </c>
    </row>
    <row r="62" spans="1:4" ht="21" customHeight="1">
      <c r="A62" s="149" t="s">
        <v>76</v>
      </c>
      <c r="B62" s="131">
        <v>3008</v>
      </c>
      <c r="C62" s="129"/>
      <c r="D62" s="147">
        <v>15000</v>
      </c>
    </row>
    <row r="63" spans="1:4" ht="21" customHeight="1">
      <c r="A63" s="149" t="s">
        <v>211</v>
      </c>
      <c r="B63" s="131">
        <v>3009</v>
      </c>
      <c r="C63" s="129"/>
      <c r="D63" s="147"/>
    </row>
    <row r="64" spans="1:4" ht="21" customHeight="1">
      <c r="A64" s="149" t="s">
        <v>212</v>
      </c>
      <c r="B64" s="131"/>
      <c r="C64" s="129"/>
      <c r="D64" s="147"/>
    </row>
    <row r="65" spans="1:4" ht="21" customHeight="1">
      <c r="A65" s="149" t="s">
        <v>77</v>
      </c>
      <c r="B65" s="131">
        <v>3010</v>
      </c>
      <c r="C65" s="129"/>
      <c r="D65" s="147"/>
    </row>
    <row r="66" spans="1:4" ht="21" customHeight="1">
      <c r="A66" s="149" t="s">
        <v>78</v>
      </c>
      <c r="B66" s="131">
        <v>3011</v>
      </c>
      <c r="C66" s="129"/>
      <c r="D66" s="147"/>
    </row>
    <row r="67" spans="1:4" ht="21" customHeight="1">
      <c r="A67" s="149" t="s">
        <v>79</v>
      </c>
      <c r="B67" s="109"/>
      <c r="C67" s="129"/>
      <c r="D67" s="147"/>
    </row>
    <row r="68" spans="1:4" ht="21" customHeight="1">
      <c r="A68" s="151" t="s">
        <v>34</v>
      </c>
      <c r="B68" s="110"/>
      <c r="C68" s="152" t="s">
        <v>80</v>
      </c>
      <c r="D68" s="153">
        <v>20429668.25</v>
      </c>
    </row>
    <row r="69" ht="21" customHeight="1"/>
  </sheetData>
  <sheetProtection/>
  <mergeCells count="3">
    <mergeCell ref="A1:D1"/>
    <mergeCell ref="A2:D2"/>
    <mergeCell ref="A3:D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6">
      <selection activeCell="B9" sqref="B9"/>
    </sheetView>
  </sheetViews>
  <sheetFormatPr defaultColWidth="9.140625" defaultRowHeight="15"/>
  <cols>
    <col min="1" max="1" width="9.00390625" style="9" customWidth="1"/>
    <col min="2" max="2" width="40.8515625" style="9" customWidth="1"/>
    <col min="3" max="3" width="17.8515625" style="9" customWidth="1"/>
    <col min="4" max="6" width="14.00390625" style="9" customWidth="1"/>
    <col min="7" max="16384" width="9.00390625" style="9" customWidth="1"/>
  </cols>
  <sheetData>
    <row r="2" spans="1:6" ht="25.5">
      <c r="A2" s="154"/>
      <c r="B2" s="155"/>
      <c r="C2" s="155"/>
      <c r="D2" s="156"/>
      <c r="E2" s="156"/>
      <c r="F2" s="154" t="s">
        <v>21</v>
      </c>
    </row>
    <row r="3" spans="1:6" ht="27.75">
      <c r="A3" s="157" t="s">
        <v>179</v>
      </c>
      <c r="B3" s="157"/>
      <c r="C3" s="157"/>
      <c r="D3" s="157"/>
      <c r="E3" s="157"/>
      <c r="F3" s="157"/>
    </row>
    <row r="4" spans="1:6" ht="27.75">
      <c r="A4" s="157" t="s">
        <v>213</v>
      </c>
      <c r="B4" s="157"/>
      <c r="C4" s="157"/>
      <c r="D4" s="157"/>
      <c r="E4" s="157"/>
      <c r="F4" s="157"/>
    </row>
    <row r="5" spans="1:6" ht="27.75">
      <c r="A5" s="157" t="s">
        <v>214</v>
      </c>
      <c r="B5" s="157"/>
      <c r="C5" s="157"/>
      <c r="D5" s="157"/>
      <c r="E5" s="157"/>
      <c r="F5" s="157"/>
    </row>
    <row r="6" spans="1:6" ht="25.5">
      <c r="A6" s="158" t="s">
        <v>22</v>
      </c>
      <c r="B6" s="158" t="s">
        <v>1</v>
      </c>
      <c r="C6" s="158" t="s">
        <v>23</v>
      </c>
      <c r="D6" s="159" t="s">
        <v>180</v>
      </c>
      <c r="E6" s="159" t="s">
        <v>181</v>
      </c>
      <c r="F6" s="158" t="s">
        <v>24</v>
      </c>
    </row>
    <row r="7" spans="1:6" ht="25.5">
      <c r="A7" s="160">
        <v>1</v>
      </c>
      <c r="B7" s="161" t="s">
        <v>25</v>
      </c>
      <c r="C7" s="163">
        <v>7191.35</v>
      </c>
      <c r="D7" s="162">
        <v>89.25</v>
      </c>
      <c r="E7" s="163"/>
      <c r="F7" s="164">
        <f>C7+D7-E7</f>
        <v>7280.6</v>
      </c>
    </row>
    <row r="8" spans="1:6" ht="25.5">
      <c r="A8" s="165">
        <v>2</v>
      </c>
      <c r="B8" s="166" t="s">
        <v>26</v>
      </c>
      <c r="C8" s="168">
        <v>8629.62</v>
      </c>
      <c r="D8" s="167">
        <v>107.1</v>
      </c>
      <c r="E8" s="168"/>
      <c r="F8" s="169">
        <f>C8+D8-E8</f>
        <v>8736.720000000001</v>
      </c>
    </row>
    <row r="9" spans="1:6" ht="25.5">
      <c r="A9" s="165">
        <v>3</v>
      </c>
      <c r="B9" s="166" t="s">
        <v>27</v>
      </c>
      <c r="C9" s="168">
        <v>827115.75</v>
      </c>
      <c r="D9" s="167">
        <v>26215</v>
      </c>
      <c r="E9" s="168">
        <v>18400</v>
      </c>
      <c r="F9" s="169">
        <f>C9+D9-E9</f>
        <v>834930.75</v>
      </c>
    </row>
    <row r="10" spans="1:6" ht="25.5">
      <c r="A10" s="165">
        <v>4</v>
      </c>
      <c r="B10" s="166" t="s">
        <v>28</v>
      </c>
      <c r="C10" s="168">
        <v>23487.51</v>
      </c>
      <c r="D10" s="167">
        <v>30108.24</v>
      </c>
      <c r="E10" s="168">
        <v>23487.51</v>
      </c>
      <c r="F10" s="169">
        <f>C10+D10-E10</f>
        <v>30108.24</v>
      </c>
    </row>
    <row r="11" spans="1:6" ht="25.5">
      <c r="A11" s="165">
        <v>5</v>
      </c>
      <c r="B11" s="166" t="s">
        <v>29</v>
      </c>
      <c r="C11" s="168">
        <v>118143.5</v>
      </c>
      <c r="D11" s="167">
        <v>25322.1</v>
      </c>
      <c r="E11" s="168">
        <v>118140.44</v>
      </c>
      <c r="F11" s="169">
        <f>C11+D11-E11</f>
        <v>25325.160000000003</v>
      </c>
    </row>
    <row r="12" spans="1:6" ht="25.5">
      <c r="A12" s="165">
        <v>6</v>
      </c>
      <c r="B12" s="166" t="s">
        <v>215</v>
      </c>
      <c r="C12" s="168">
        <v>400</v>
      </c>
      <c r="D12" s="167"/>
      <c r="E12" s="168"/>
      <c r="F12" s="169">
        <f>C12+D12-E12</f>
        <v>400</v>
      </c>
    </row>
    <row r="13" spans="1:6" ht="25.5">
      <c r="A13" s="165">
        <v>7</v>
      </c>
      <c r="B13" s="166" t="s">
        <v>216</v>
      </c>
      <c r="C13" s="174"/>
      <c r="D13" s="170">
        <v>11281</v>
      </c>
      <c r="E13" s="168">
        <v>11281</v>
      </c>
      <c r="F13" s="169">
        <f>C13+D13-E13</f>
        <v>0</v>
      </c>
    </row>
    <row r="14" spans="1:6" ht="25.5">
      <c r="A14" s="171" t="s">
        <v>30</v>
      </c>
      <c r="B14" s="171"/>
      <c r="C14" s="172">
        <f>SUM(C7:C13)</f>
        <v>984967.73</v>
      </c>
      <c r="D14" s="173">
        <f>SUM(D7:D13)</f>
        <v>93122.69</v>
      </c>
      <c r="E14" s="173">
        <f>SUM(E7:E13)</f>
        <v>171308.95</v>
      </c>
      <c r="F14" s="172">
        <f>SUM(F7:F13)</f>
        <v>906781.47</v>
      </c>
    </row>
  </sheetData>
  <sheetProtection/>
  <mergeCells count="4">
    <mergeCell ref="A3:F3"/>
    <mergeCell ref="A4:F4"/>
    <mergeCell ref="A5:F5"/>
    <mergeCell ref="A14:B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9.00390625" style="9" customWidth="1"/>
    <col min="2" max="2" width="53.28125" style="9" customWidth="1"/>
    <col min="3" max="4" width="14.57421875" style="9" customWidth="1"/>
    <col min="5" max="5" width="14.00390625" style="9" customWidth="1"/>
    <col min="6" max="6" width="14.8515625" style="9" customWidth="1"/>
    <col min="7" max="16384" width="9.00390625" style="9" customWidth="1"/>
  </cols>
  <sheetData>
    <row r="1" spans="1:7" ht="25.5">
      <c r="A1"/>
      <c r="B1"/>
      <c r="C1"/>
      <c r="D1"/>
      <c r="E1"/>
      <c r="F1" s="154" t="s">
        <v>31</v>
      </c>
      <c r="G1"/>
    </row>
    <row r="2" spans="1:7" ht="31.5">
      <c r="A2" s="72" t="s">
        <v>182</v>
      </c>
      <c r="B2" s="72"/>
      <c r="C2" s="72"/>
      <c r="D2" s="72"/>
      <c r="E2" s="72"/>
      <c r="F2" s="72"/>
      <c r="G2"/>
    </row>
    <row r="3" spans="1:7" ht="24.75">
      <c r="A3" s="70" t="s">
        <v>32</v>
      </c>
      <c r="B3" s="70"/>
      <c r="C3" s="70"/>
      <c r="D3" s="70"/>
      <c r="E3" s="70"/>
      <c r="F3" s="70"/>
      <c r="G3"/>
    </row>
    <row r="4" spans="1:7" ht="24.75">
      <c r="A4" s="71" t="s">
        <v>217</v>
      </c>
      <c r="B4" s="71"/>
      <c r="C4" s="71"/>
      <c r="D4" s="71"/>
      <c r="E4" s="71"/>
      <c r="F4" s="71"/>
      <c r="G4"/>
    </row>
    <row r="5" spans="1:7" ht="24.75">
      <c r="A5" s="58" t="s">
        <v>22</v>
      </c>
      <c r="B5" s="58" t="s">
        <v>1</v>
      </c>
      <c r="C5" s="59" t="s">
        <v>183</v>
      </c>
      <c r="D5" s="58" t="s">
        <v>33</v>
      </c>
      <c r="E5" s="58" t="s">
        <v>184</v>
      </c>
      <c r="F5" s="58" t="s">
        <v>185</v>
      </c>
      <c r="G5" s="175" t="s">
        <v>218</v>
      </c>
    </row>
    <row r="6" spans="1:7" ht="24.75">
      <c r="A6" s="60">
        <v>1</v>
      </c>
      <c r="B6" s="61" t="s">
        <v>186</v>
      </c>
      <c r="C6" s="62"/>
      <c r="D6" s="63"/>
      <c r="E6" s="64"/>
      <c r="F6" s="65">
        <f>C6+D6-E6</f>
        <v>0</v>
      </c>
      <c r="G6" s="176"/>
    </row>
    <row r="7" spans="1:7" ht="24.75">
      <c r="A7" s="60">
        <v>2</v>
      </c>
      <c r="B7" s="61" t="s">
        <v>147</v>
      </c>
      <c r="C7" s="66">
        <v>12285</v>
      </c>
      <c r="D7" s="63">
        <v>24570</v>
      </c>
      <c r="E7" s="64">
        <v>12285</v>
      </c>
      <c r="F7" s="65">
        <v>24570</v>
      </c>
      <c r="G7" s="177"/>
    </row>
    <row r="8" spans="1:7" ht="24.75">
      <c r="A8" s="60">
        <v>3</v>
      </c>
      <c r="B8" s="61" t="s">
        <v>115</v>
      </c>
      <c r="C8" s="66">
        <v>5116700</v>
      </c>
      <c r="D8" s="63"/>
      <c r="E8" s="64">
        <v>1210100</v>
      </c>
      <c r="F8" s="65">
        <v>3906600</v>
      </c>
      <c r="G8" s="178" t="s">
        <v>219</v>
      </c>
    </row>
    <row r="9" spans="1:7" ht="24.75">
      <c r="A9" s="60">
        <v>4</v>
      </c>
      <c r="B9" s="61" t="s">
        <v>146</v>
      </c>
      <c r="C9" s="66">
        <v>1050900</v>
      </c>
      <c r="D9" s="63"/>
      <c r="E9" s="64">
        <v>480000</v>
      </c>
      <c r="F9" s="65">
        <v>570900</v>
      </c>
      <c r="G9" s="177"/>
    </row>
    <row r="10" spans="1:7" ht="24.75">
      <c r="A10" s="60">
        <v>5</v>
      </c>
      <c r="B10" s="61" t="s">
        <v>187</v>
      </c>
      <c r="C10" s="66">
        <v>270645</v>
      </c>
      <c r="D10" s="63">
        <v>122250</v>
      </c>
      <c r="E10" s="64">
        <v>244500</v>
      </c>
      <c r="F10" s="65">
        <v>148395</v>
      </c>
      <c r="G10" s="177"/>
    </row>
    <row r="11" spans="1:7" ht="24.75">
      <c r="A11" s="60">
        <v>6</v>
      </c>
      <c r="B11" s="61" t="s">
        <v>188</v>
      </c>
      <c r="C11" s="66"/>
      <c r="D11" s="63"/>
      <c r="E11" s="64"/>
      <c r="F11" s="65">
        <f>C11+D11-E11</f>
        <v>0</v>
      </c>
      <c r="G11" s="177"/>
    </row>
    <row r="12" spans="1:7" ht="24.75">
      <c r="A12" s="60">
        <v>7</v>
      </c>
      <c r="B12" s="61" t="s">
        <v>189</v>
      </c>
      <c r="C12" s="66"/>
      <c r="D12" s="63"/>
      <c r="E12" s="64"/>
      <c r="F12" s="65">
        <f>C12+D12-E12</f>
        <v>0</v>
      </c>
      <c r="G12" s="177"/>
    </row>
    <row r="13" spans="1:7" ht="24.75">
      <c r="A13" s="60">
        <v>8</v>
      </c>
      <c r="B13" s="61" t="s">
        <v>190</v>
      </c>
      <c r="C13" s="66"/>
      <c r="D13" s="63"/>
      <c r="E13" s="64"/>
      <c r="F13" s="65">
        <f>C13+D13-E13</f>
        <v>0</v>
      </c>
      <c r="G13" s="177"/>
    </row>
    <row r="14" spans="1:7" ht="24.75">
      <c r="A14" s="60">
        <v>9</v>
      </c>
      <c r="B14" s="61" t="s">
        <v>191</v>
      </c>
      <c r="C14" s="67"/>
      <c r="D14" s="63"/>
      <c r="E14" s="64"/>
      <c r="F14" s="65">
        <f>C14+D14-E14</f>
        <v>0</v>
      </c>
      <c r="G14" s="177"/>
    </row>
    <row r="15" spans="1:7" ht="24.75">
      <c r="A15" s="58"/>
      <c r="B15" s="68" t="s">
        <v>34</v>
      </c>
      <c r="C15" s="59">
        <f>SUM(C6:C14)</f>
        <v>6450530</v>
      </c>
      <c r="D15" s="59">
        <f>SUM(D6:D14)</f>
        <v>146820</v>
      </c>
      <c r="E15" s="59">
        <f>SUM(E6:E14)</f>
        <v>1946885</v>
      </c>
      <c r="F15" s="59">
        <f>SUM(F6:F14)</f>
        <v>4650465</v>
      </c>
      <c r="G15" s="179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52">
      <selection activeCell="C54" sqref="C54"/>
    </sheetView>
  </sheetViews>
  <sheetFormatPr defaultColWidth="9.140625" defaultRowHeight="15"/>
  <cols>
    <col min="1" max="2" width="13.421875" style="10" customWidth="1"/>
    <col min="3" max="3" width="48.7109375" style="10" customWidth="1"/>
    <col min="4" max="4" width="9.140625" style="10" customWidth="1"/>
    <col min="5" max="5" width="13.28125" style="10" customWidth="1"/>
    <col min="6" max="16384" width="9.00390625" style="10" customWidth="1"/>
  </cols>
  <sheetData>
    <row r="1" spans="1:5" ht="18.75" customHeight="1">
      <c r="A1" s="73" t="s">
        <v>81</v>
      </c>
      <c r="B1" s="73"/>
      <c r="C1" s="73"/>
      <c r="D1" s="73"/>
      <c r="E1" s="73"/>
    </row>
    <row r="2" spans="1:5" ht="18.75" customHeight="1">
      <c r="A2" s="73" t="s">
        <v>82</v>
      </c>
      <c r="B2" s="73"/>
      <c r="C2" s="73"/>
      <c r="D2" s="73"/>
      <c r="E2" s="73"/>
    </row>
    <row r="3" spans="1:5" ht="18.75" customHeight="1">
      <c r="A3" s="69"/>
      <c r="B3" s="69"/>
      <c r="C3" s="69"/>
      <c r="D3" s="73" t="s">
        <v>83</v>
      </c>
      <c r="E3" s="73"/>
    </row>
    <row r="4" spans="1:5" ht="18.75" customHeight="1">
      <c r="A4" s="73" t="s">
        <v>84</v>
      </c>
      <c r="B4" s="73"/>
      <c r="C4" s="73"/>
      <c r="D4" s="73"/>
      <c r="E4" s="73"/>
    </row>
    <row r="5" spans="1:5" ht="18.75" customHeight="1">
      <c r="A5" s="69"/>
      <c r="B5" s="69"/>
      <c r="C5" s="74" t="s">
        <v>220</v>
      </c>
      <c r="D5" s="74"/>
      <c r="E5" s="74"/>
    </row>
    <row r="6" spans="1:5" ht="18.75" customHeight="1">
      <c r="A6" s="75" t="s">
        <v>85</v>
      </c>
      <c r="B6" s="76"/>
      <c r="C6" s="38"/>
      <c r="D6" s="37"/>
      <c r="E6" s="39" t="s">
        <v>86</v>
      </c>
    </row>
    <row r="7" spans="1:5" ht="18.75" customHeight="1">
      <c r="A7" s="41" t="s">
        <v>35</v>
      </c>
      <c r="B7" s="41" t="s">
        <v>87</v>
      </c>
      <c r="C7" s="41" t="s">
        <v>1</v>
      </c>
      <c r="D7" s="42" t="s">
        <v>88</v>
      </c>
      <c r="E7" s="41" t="s">
        <v>87</v>
      </c>
    </row>
    <row r="8" spans="1:5" ht="18.75" customHeight="1">
      <c r="A8" s="45" t="s">
        <v>6</v>
      </c>
      <c r="B8" s="45" t="s">
        <v>6</v>
      </c>
      <c r="C8" s="45"/>
      <c r="D8" s="46" t="s">
        <v>5</v>
      </c>
      <c r="E8" s="45" t="s">
        <v>6</v>
      </c>
    </row>
    <row r="9" spans="1:5" ht="18.75" customHeight="1">
      <c r="A9" s="11"/>
      <c r="B9" s="12">
        <v>41644021.78</v>
      </c>
      <c r="C9" s="13" t="s">
        <v>89</v>
      </c>
      <c r="D9" s="14">
        <v>110201</v>
      </c>
      <c r="E9" s="15">
        <v>59627752.58</v>
      </c>
    </row>
    <row r="10" spans="1:5" ht="18.75" customHeight="1">
      <c r="A10" s="16"/>
      <c r="B10" s="17"/>
      <c r="C10" s="18" t="s">
        <v>90</v>
      </c>
      <c r="D10" s="19"/>
      <c r="E10" s="17"/>
    </row>
    <row r="11" spans="1:5" ht="18.75" customHeight="1">
      <c r="A11" s="20">
        <v>635000</v>
      </c>
      <c r="B11" s="21">
        <v>710673.3</v>
      </c>
      <c r="C11" s="22" t="s">
        <v>91</v>
      </c>
      <c r="D11" s="19" t="s">
        <v>118</v>
      </c>
      <c r="E11" s="21">
        <v>6288.65</v>
      </c>
    </row>
    <row r="12" spans="1:5" ht="18.75" customHeight="1">
      <c r="A12" s="20">
        <v>524000</v>
      </c>
      <c r="B12" s="20">
        <v>415998</v>
      </c>
      <c r="C12" s="22" t="s">
        <v>119</v>
      </c>
      <c r="D12" s="19" t="s">
        <v>120</v>
      </c>
      <c r="E12" s="20">
        <v>32187</v>
      </c>
    </row>
    <row r="13" spans="1:5" ht="18.75" customHeight="1">
      <c r="A13" s="20">
        <v>243000</v>
      </c>
      <c r="B13" s="23">
        <v>358448.08</v>
      </c>
      <c r="C13" s="22" t="s">
        <v>92</v>
      </c>
      <c r="D13" s="19" t="s">
        <v>121</v>
      </c>
      <c r="E13" s="23"/>
    </row>
    <row r="14" spans="1:5" ht="18.75" customHeight="1">
      <c r="A14" s="20">
        <v>55000</v>
      </c>
      <c r="B14" s="23">
        <v>374985</v>
      </c>
      <c r="C14" s="22" t="s">
        <v>94</v>
      </c>
      <c r="D14" s="19" t="s">
        <v>122</v>
      </c>
      <c r="E14" s="23">
        <v>1700</v>
      </c>
    </row>
    <row r="15" spans="1:5" ht="18.75" customHeight="1">
      <c r="A15" s="19"/>
      <c r="B15" s="24"/>
      <c r="C15" s="22" t="s">
        <v>93</v>
      </c>
      <c r="D15" s="19" t="s">
        <v>123</v>
      </c>
      <c r="E15" s="24"/>
    </row>
    <row r="16" spans="1:5" ht="18.75" customHeight="1">
      <c r="A16" s="25">
        <v>16170000</v>
      </c>
      <c r="B16" s="26">
        <v>12851639.36</v>
      </c>
      <c r="C16" s="27" t="s">
        <v>95</v>
      </c>
      <c r="D16" s="19">
        <v>1000</v>
      </c>
      <c r="E16" s="26">
        <v>935599.98</v>
      </c>
    </row>
    <row r="17" spans="1:5" ht="18.75" customHeight="1">
      <c r="A17" s="25">
        <v>18000000</v>
      </c>
      <c r="B17" s="23">
        <v>19934887</v>
      </c>
      <c r="C17" s="22" t="s">
        <v>96</v>
      </c>
      <c r="D17" s="19">
        <v>2000</v>
      </c>
      <c r="E17" s="23"/>
    </row>
    <row r="18" spans="1:5" ht="18.75" customHeight="1">
      <c r="A18" s="28"/>
      <c r="B18" s="26"/>
      <c r="C18" s="22" t="s">
        <v>97</v>
      </c>
      <c r="D18" s="19">
        <v>3000</v>
      </c>
      <c r="E18" s="26"/>
    </row>
    <row r="19" spans="1:5" ht="18.75" customHeight="1" thickBot="1">
      <c r="A19" s="29">
        <f>SUM(A10:A18)</f>
        <v>35627000</v>
      </c>
      <c r="B19" s="180">
        <f>SUM(B10:B18)</f>
        <v>34646630.74</v>
      </c>
      <c r="C19" s="22"/>
      <c r="D19" s="19"/>
      <c r="E19" s="180">
        <f>SUM(E10:E18)</f>
        <v>975775.63</v>
      </c>
    </row>
    <row r="20" spans="1:5" ht="18.75" customHeight="1" thickTop="1">
      <c r="A20" s="22"/>
      <c r="B20" s="181"/>
      <c r="C20" s="22" t="s">
        <v>98</v>
      </c>
      <c r="D20" s="19"/>
      <c r="E20" s="23"/>
    </row>
    <row r="21" spans="1:5" ht="18.75" customHeight="1">
      <c r="A21" s="22"/>
      <c r="B21" s="26"/>
      <c r="C21" s="22" t="s">
        <v>99</v>
      </c>
      <c r="D21" s="30"/>
      <c r="E21" s="26"/>
    </row>
    <row r="22" spans="1:5" ht="18.75" customHeight="1">
      <c r="A22" s="22"/>
      <c r="B22" s="20">
        <v>8461957.96</v>
      </c>
      <c r="C22" s="22" t="s">
        <v>19</v>
      </c>
      <c r="D22" s="16"/>
      <c r="E22" s="20">
        <v>508249</v>
      </c>
    </row>
    <row r="23" spans="1:5" ht="18.75" customHeight="1">
      <c r="A23" s="22"/>
      <c r="B23" s="20">
        <v>451976</v>
      </c>
      <c r="C23" s="22" t="s">
        <v>20</v>
      </c>
      <c r="D23" s="16"/>
      <c r="E23" s="20">
        <v>14500</v>
      </c>
    </row>
    <row r="24" spans="1:5" ht="18.75" customHeight="1">
      <c r="A24" s="22"/>
      <c r="B24" s="23">
        <v>143000</v>
      </c>
      <c r="C24" s="22" t="s">
        <v>100</v>
      </c>
      <c r="D24" s="16"/>
      <c r="E24" s="23"/>
    </row>
    <row r="25" spans="1:5" ht="18.75" customHeight="1">
      <c r="A25" s="22"/>
      <c r="B25" s="23">
        <v>1500000</v>
      </c>
      <c r="C25" s="22" t="s">
        <v>101</v>
      </c>
      <c r="D25" s="16"/>
      <c r="E25" s="23">
        <v>100000</v>
      </c>
    </row>
    <row r="26" spans="1:5" ht="18.75" customHeight="1">
      <c r="A26" s="22"/>
      <c r="B26" s="23">
        <v>22384.25</v>
      </c>
      <c r="C26" s="22" t="s">
        <v>221</v>
      </c>
      <c r="D26" s="16"/>
      <c r="E26" s="23">
        <v>19081</v>
      </c>
    </row>
    <row r="27" spans="1:5" ht="18.75" customHeight="1">
      <c r="A27" s="22"/>
      <c r="B27" s="23">
        <v>75</v>
      </c>
      <c r="C27" s="22" t="s">
        <v>102</v>
      </c>
      <c r="D27" s="16"/>
      <c r="E27" s="23"/>
    </row>
    <row r="28" spans="1:5" ht="18.75" customHeight="1">
      <c r="A28" s="22"/>
      <c r="B28" s="23">
        <v>580789.18</v>
      </c>
      <c r="C28" s="22" t="s">
        <v>103</v>
      </c>
      <c r="D28" s="16"/>
      <c r="E28" s="23"/>
    </row>
    <row r="29" spans="1:5" ht="18.75" customHeight="1">
      <c r="A29" s="22"/>
      <c r="B29" s="23">
        <v>4122</v>
      </c>
      <c r="C29" s="22" t="s">
        <v>222</v>
      </c>
      <c r="D29" s="16"/>
      <c r="E29" s="23"/>
    </row>
    <row r="30" spans="1:5" ht="18.75" customHeight="1">
      <c r="A30" s="22"/>
      <c r="B30" s="23">
        <v>412585</v>
      </c>
      <c r="C30" s="22" t="s">
        <v>104</v>
      </c>
      <c r="D30" s="16"/>
      <c r="E30" s="23">
        <v>26215</v>
      </c>
    </row>
    <row r="31" spans="1:5" ht="18.75" customHeight="1">
      <c r="A31" s="22"/>
      <c r="B31" s="23">
        <v>102247.34</v>
      </c>
      <c r="C31" s="22" t="s">
        <v>105</v>
      </c>
      <c r="D31" s="16"/>
      <c r="E31" s="23">
        <v>30108.24</v>
      </c>
    </row>
    <row r="32" spans="1:5" ht="18.75" customHeight="1">
      <c r="A32" s="22"/>
      <c r="B32" s="23">
        <v>246780.15</v>
      </c>
      <c r="C32" s="22" t="s">
        <v>106</v>
      </c>
      <c r="D32" s="16"/>
      <c r="E32" s="23">
        <v>25322.1</v>
      </c>
    </row>
    <row r="33" spans="1:5" ht="18.75" customHeight="1">
      <c r="A33" s="22"/>
      <c r="B33" s="23">
        <v>7276.85</v>
      </c>
      <c r="C33" s="22" t="s">
        <v>107</v>
      </c>
      <c r="D33" s="16"/>
      <c r="E33" s="23">
        <v>89.25</v>
      </c>
    </row>
    <row r="34" spans="1:5" ht="18.75" customHeight="1">
      <c r="A34" s="22"/>
      <c r="B34" s="23">
        <v>8732.22</v>
      </c>
      <c r="C34" s="22" t="s">
        <v>108</v>
      </c>
      <c r="D34" s="16"/>
      <c r="E34" s="23">
        <v>107.1</v>
      </c>
    </row>
    <row r="35" spans="1:5" ht="18.75" customHeight="1">
      <c r="A35" s="22"/>
      <c r="B35" s="23">
        <v>22127</v>
      </c>
      <c r="C35" s="22" t="s">
        <v>223</v>
      </c>
      <c r="D35" s="16"/>
      <c r="E35" s="23">
        <v>11281</v>
      </c>
    </row>
    <row r="36" spans="1:5" ht="18.75" customHeight="1">
      <c r="A36" s="22"/>
      <c r="B36" s="23">
        <v>689.25</v>
      </c>
      <c r="C36" s="22" t="s">
        <v>109</v>
      </c>
      <c r="D36" s="16"/>
      <c r="E36" s="23"/>
    </row>
    <row r="37" spans="1:5" ht="18.75" customHeight="1">
      <c r="A37" s="22"/>
      <c r="B37" s="23">
        <v>110565</v>
      </c>
      <c r="C37" s="22" t="s">
        <v>110</v>
      </c>
      <c r="D37" s="16"/>
      <c r="E37" s="23">
        <v>24570</v>
      </c>
    </row>
    <row r="38" spans="1:5" ht="18.75" customHeight="1">
      <c r="A38" s="22"/>
      <c r="B38" s="23">
        <v>1107342.5</v>
      </c>
      <c r="C38" s="22" t="s">
        <v>111</v>
      </c>
      <c r="D38" s="16"/>
      <c r="E38" s="23">
        <v>122250</v>
      </c>
    </row>
    <row r="39" spans="1:5" ht="18.75" customHeight="1">
      <c r="A39" s="22"/>
      <c r="B39" s="23">
        <v>15000</v>
      </c>
      <c r="C39" s="22" t="s">
        <v>188</v>
      </c>
      <c r="D39" s="16"/>
      <c r="E39" s="23"/>
    </row>
    <row r="40" spans="1:5" ht="18.75" customHeight="1">
      <c r="A40" s="22"/>
      <c r="B40" s="23"/>
      <c r="C40" s="22" t="s">
        <v>113</v>
      </c>
      <c r="D40" s="16"/>
      <c r="E40" s="23"/>
    </row>
    <row r="41" spans="1:5" ht="18.75" customHeight="1">
      <c r="A41" s="22"/>
      <c r="B41" s="23">
        <v>1798010.14</v>
      </c>
      <c r="C41" s="22" t="s">
        <v>114</v>
      </c>
      <c r="D41" s="16"/>
      <c r="E41" s="23"/>
    </row>
    <row r="42" spans="1:5" ht="18.75" customHeight="1">
      <c r="A42" s="22"/>
      <c r="B42" s="23">
        <v>14898000</v>
      </c>
      <c r="C42" s="22" t="s">
        <v>115</v>
      </c>
      <c r="D42" s="16"/>
      <c r="E42" s="23"/>
    </row>
    <row r="43" spans="1:5" ht="18.75" customHeight="1">
      <c r="A43" s="22"/>
      <c r="B43" s="23">
        <v>2746000</v>
      </c>
      <c r="C43" s="22" t="s">
        <v>116</v>
      </c>
      <c r="D43" s="31"/>
      <c r="E43" s="23"/>
    </row>
    <row r="44" spans="1:5" ht="18.75" customHeight="1" thickBot="1">
      <c r="A44" s="22"/>
      <c r="B44" s="32">
        <f>SUM(B20:B43)</f>
        <v>32639659.840000004</v>
      </c>
      <c r="C44" s="33"/>
      <c r="D44" s="34"/>
      <c r="E44" s="32">
        <f>SUM(E20:E43)</f>
        <v>881772.69</v>
      </c>
    </row>
    <row r="45" spans="1:5" ht="18.75" customHeight="1" thickBot="1">
      <c r="A45" s="22"/>
      <c r="B45" s="35">
        <f>B19+B44</f>
        <v>67286290.58000001</v>
      </c>
      <c r="C45" s="36" t="s">
        <v>117</v>
      </c>
      <c r="D45" s="34"/>
      <c r="E45" s="35">
        <f>E19+E44</f>
        <v>1857548.3199999998</v>
      </c>
    </row>
    <row r="46" spans="1:5" ht="18.75" customHeight="1">
      <c r="A46" s="22"/>
      <c r="B46" s="182"/>
      <c r="C46" s="36"/>
      <c r="D46" s="34"/>
      <c r="E46" s="182"/>
    </row>
    <row r="47" spans="1:5" ht="18.75" customHeight="1">
      <c r="A47" s="75" t="s">
        <v>85</v>
      </c>
      <c r="B47" s="76"/>
      <c r="C47" s="37"/>
      <c r="D47" s="38"/>
      <c r="E47" s="39" t="s">
        <v>86</v>
      </c>
    </row>
    <row r="48" spans="1:5" ht="18.75" customHeight="1">
      <c r="A48" s="40" t="s">
        <v>35</v>
      </c>
      <c r="B48" s="41" t="s">
        <v>87</v>
      </c>
      <c r="C48" s="42" t="s">
        <v>1</v>
      </c>
      <c r="D48" s="41" t="s">
        <v>88</v>
      </c>
      <c r="E48" s="43" t="s">
        <v>87</v>
      </c>
    </row>
    <row r="49" spans="1:5" ht="18.75" customHeight="1">
      <c r="A49" s="44" t="s">
        <v>6</v>
      </c>
      <c r="B49" s="45" t="s">
        <v>6</v>
      </c>
      <c r="C49" s="46"/>
      <c r="D49" s="45" t="s">
        <v>5</v>
      </c>
      <c r="E49" s="47" t="s">
        <v>6</v>
      </c>
    </row>
    <row r="50" spans="1:5" ht="18.75" customHeight="1">
      <c r="A50" s="11"/>
      <c r="B50" s="48"/>
      <c r="C50" s="13" t="s">
        <v>124</v>
      </c>
      <c r="D50" s="11"/>
      <c r="E50" s="49"/>
    </row>
    <row r="51" spans="1:5" ht="18.75" customHeight="1">
      <c r="A51" s="21">
        <v>1913700</v>
      </c>
      <c r="B51" s="23">
        <v>708593</v>
      </c>
      <c r="C51" s="22" t="s">
        <v>125</v>
      </c>
      <c r="D51" s="50" t="s">
        <v>126</v>
      </c>
      <c r="E51" s="23">
        <v>18675</v>
      </c>
    </row>
    <row r="52" spans="1:5" ht="18.75" customHeight="1">
      <c r="A52" s="21">
        <v>3953520</v>
      </c>
      <c r="B52" s="23">
        <v>2965140</v>
      </c>
      <c r="C52" s="22" t="s">
        <v>127</v>
      </c>
      <c r="D52" s="19">
        <v>100</v>
      </c>
      <c r="E52" s="23">
        <v>329460</v>
      </c>
    </row>
    <row r="53" spans="1:5" ht="18.75" customHeight="1">
      <c r="A53" s="20">
        <v>4174000</v>
      </c>
      <c r="B53" s="21">
        <v>2911411</v>
      </c>
      <c r="C53" s="22" t="s">
        <v>128</v>
      </c>
      <c r="D53" s="19">
        <v>100</v>
      </c>
      <c r="E53" s="21">
        <v>318030</v>
      </c>
    </row>
    <row r="54" spans="1:5" ht="18.75" customHeight="1">
      <c r="A54" s="20">
        <v>141000</v>
      </c>
      <c r="B54" s="21">
        <v>109020</v>
      </c>
      <c r="C54" s="22" t="s">
        <v>129</v>
      </c>
      <c r="D54" s="19">
        <v>120</v>
      </c>
      <c r="E54" s="21">
        <v>12260</v>
      </c>
    </row>
    <row r="55" spans="1:5" ht="18.75" customHeight="1">
      <c r="A55" s="23">
        <v>2511200</v>
      </c>
      <c r="B55" s="20">
        <v>1616438</v>
      </c>
      <c r="C55" s="22" t="s">
        <v>130</v>
      </c>
      <c r="D55" s="19">
        <v>130</v>
      </c>
      <c r="E55" s="20">
        <v>184490</v>
      </c>
    </row>
    <row r="56" spans="1:5" ht="18.75" customHeight="1">
      <c r="A56" s="26">
        <v>1772800</v>
      </c>
      <c r="B56" s="23">
        <v>132803</v>
      </c>
      <c r="C56" s="22" t="s">
        <v>131</v>
      </c>
      <c r="D56" s="19">
        <v>200</v>
      </c>
      <c r="E56" s="23">
        <v>12850</v>
      </c>
    </row>
    <row r="57" spans="1:5" ht="18.75" customHeight="1">
      <c r="A57" s="23">
        <v>6376440</v>
      </c>
      <c r="B57" s="23">
        <v>2587953.75</v>
      </c>
      <c r="C57" s="22" t="s">
        <v>132</v>
      </c>
      <c r="D57" s="19">
        <v>250</v>
      </c>
      <c r="E57" s="23">
        <v>146313.15</v>
      </c>
    </row>
    <row r="58" spans="1:5" ht="18.75" customHeight="1">
      <c r="A58" s="23">
        <v>3552040</v>
      </c>
      <c r="B58" s="23">
        <v>1684686.54</v>
      </c>
      <c r="C58" s="22" t="s">
        <v>133</v>
      </c>
      <c r="D58" s="19">
        <v>270</v>
      </c>
      <c r="E58" s="23">
        <v>135816.81</v>
      </c>
    </row>
    <row r="59" spans="1:5" ht="18.75" customHeight="1">
      <c r="A59" s="26">
        <v>739000</v>
      </c>
      <c r="B59" s="23">
        <v>483360.16</v>
      </c>
      <c r="C59" s="22" t="s">
        <v>134</v>
      </c>
      <c r="D59" s="19">
        <v>300</v>
      </c>
      <c r="E59" s="23">
        <v>142683.91</v>
      </c>
    </row>
    <row r="60" spans="1:5" ht="18.75" customHeight="1">
      <c r="A60" s="26">
        <v>1254400</v>
      </c>
      <c r="B60" s="23">
        <v>1254400</v>
      </c>
      <c r="C60" s="22" t="s">
        <v>135</v>
      </c>
      <c r="D60" s="19">
        <v>550</v>
      </c>
      <c r="E60" s="23"/>
    </row>
    <row r="61" spans="1:5" ht="18.75" customHeight="1">
      <c r="A61" s="23">
        <v>4444000</v>
      </c>
      <c r="B61" s="23">
        <v>3806000</v>
      </c>
      <c r="C61" s="22" t="s">
        <v>136</v>
      </c>
      <c r="D61" s="19">
        <v>400</v>
      </c>
      <c r="E61" s="23">
        <v>1686000</v>
      </c>
    </row>
    <row r="62" spans="1:5" ht="18.75" customHeight="1">
      <c r="A62" s="51">
        <v>646600</v>
      </c>
      <c r="B62" s="23">
        <v>343230.3</v>
      </c>
      <c r="C62" s="22" t="s">
        <v>137</v>
      </c>
      <c r="D62" s="19">
        <v>450</v>
      </c>
      <c r="E62" s="23">
        <v>223900</v>
      </c>
    </row>
    <row r="63" spans="1:5" ht="18.75" customHeight="1">
      <c r="A63" s="52">
        <v>4148300</v>
      </c>
      <c r="B63" s="23">
        <v>3055220</v>
      </c>
      <c r="C63" s="22" t="s">
        <v>138</v>
      </c>
      <c r="D63" s="19">
        <v>500</v>
      </c>
      <c r="E63" s="23">
        <v>690000</v>
      </c>
    </row>
    <row r="64" spans="1:5" ht="18.75" customHeight="1" thickBot="1">
      <c r="A64" s="53">
        <f>SUM(A50:A63)</f>
        <v>35627000</v>
      </c>
      <c r="B64" s="29">
        <f>SUM(B50:B63)</f>
        <v>21658255.75</v>
      </c>
      <c r="C64" s="22"/>
      <c r="D64" s="19"/>
      <c r="E64" s="29">
        <f>SUM(E50:E63)</f>
        <v>3900478.87</v>
      </c>
    </row>
    <row r="65" spans="1:5" ht="18.75" customHeight="1" thickTop="1">
      <c r="A65" s="22"/>
      <c r="B65" s="23">
        <v>10000</v>
      </c>
      <c r="C65" s="22" t="s">
        <v>139</v>
      </c>
      <c r="D65" s="19">
        <v>900</v>
      </c>
      <c r="E65" s="23"/>
    </row>
    <row r="66" spans="1:5" ht="18.75" customHeight="1">
      <c r="A66" s="22"/>
      <c r="B66" s="20">
        <v>8612687.96</v>
      </c>
      <c r="C66" s="22" t="s">
        <v>19</v>
      </c>
      <c r="D66" s="19" t="s">
        <v>140</v>
      </c>
      <c r="E66" s="20">
        <v>138445</v>
      </c>
    </row>
    <row r="67" spans="1:5" ht="18.75" customHeight="1">
      <c r="A67" s="22"/>
      <c r="B67" s="20">
        <v>454376</v>
      </c>
      <c r="C67" s="22" t="s">
        <v>141</v>
      </c>
      <c r="D67" s="19" t="s">
        <v>140</v>
      </c>
      <c r="E67" s="20">
        <v>14500</v>
      </c>
    </row>
    <row r="68" spans="1:5" ht="18.75" customHeight="1">
      <c r="A68" s="22"/>
      <c r="B68" s="23">
        <v>52345</v>
      </c>
      <c r="C68" s="22" t="s">
        <v>104</v>
      </c>
      <c r="D68" s="19">
        <v>900</v>
      </c>
      <c r="E68" s="23">
        <v>18400</v>
      </c>
    </row>
    <row r="69" spans="1:5" ht="18.75" customHeight="1">
      <c r="A69" s="22"/>
      <c r="B69" s="23">
        <v>143000</v>
      </c>
      <c r="C69" s="22" t="s">
        <v>100</v>
      </c>
      <c r="D69" s="19"/>
      <c r="E69" s="23"/>
    </row>
    <row r="70" spans="1:5" ht="18.75" customHeight="1">
      <c r="A70" s="22"/>
      <c r="B70" s="23">
        <v>1500000</v>
      </c>
      <c r="C70" s="22" t="s">
        <v>101</v>
      </c>
      <c r="D70" s="19"/>
      <c r="E70" s="23">
        <v>300000</v>
      </c>
    </row>
    <row r="71" spans="1:5" ht="18.75" customHeight="1">
      <c r="A71" s="22"/>
      <c r="B71" s="23">
        <v>8792.95</v>
      </c>
      <c r="C71" s="22" t="s">
        <v>107</v>
      </c>
      <c r="D71" s="19">
        <v>900</v>
      </c>
      <c r="E71" s="23"/>
    </row>
    <row r="72" spans="1:5" ht="18.75" customHeight="1">
      <c r="A72" s="22"/>
      <c r="B72" s="23">
        <v>10551.54</v>
      </c>
      <c r="C72" s="22" t="s">
        <v>108</v>
      </c>
      <c r="D72" s="19">
        <v>900</v>
      </c>
      <c r="E72" s="23"/>
    </row>
    <row r="73" spans="1:5" ht="18.75" customHeight="1">
      <c r="A73" s="22"/>
      <c r="B73" s="23">
        <v>288368.08</v>
      </c>
      <c r="C73" s="22" t="s">
        <v>142</v>
      </c>
      <c r="D73" s="19">
        <v>900</v>
      </c>
      <c r="E73" s="23">
        <v>118140.44</v>
      </c>
    </row>
    <row r="74" spans="1:5" ht="18.75" customHeight="1">
      <c r="A74" s="22"/>
      <c r="B74" s="23">
        <v>89512.62</v>
      </c>
      <c r="C74" s="22" t="s">
        <v>105</v>
      </c>
      <c r="D74" s="19">
        <v>900</v>
      </c>
      <c r="E74" s="23">
        <v>23487.51</v>
      </c>
    </row>
    <row r="75" spans="1:5" ht="18.75" customHeight="1">
      <c r="A75" s="22"/>
      <c r="B75" s="23">
        <v>22127</v>
      </c>
      <c r="C75" s="22" t="s">
        <v>216</v>
      </c>
      <c r="D75" s="19"/>
      <c r="E75" s="23">
        <v>11281</v>
      </c>
    </row>
    <row r="76" spans="1:5" ht="18.75" customHeight="1">
      <c r="A76" s="22"/>
      <c r="B76" s="23">
        <v>3000</v>
      </c>
      <c r="C76" s="22" t="s">
        <v>224</v>
      </c>
      <c r="D76" s="19"/>
      <c r="E76" s="23"/>
    </row>
    <row r="77" spans="1:5" ht="18.75" customHeight="1">
      <c r="A77" s="22"/>
      <c r="B77" s="23">
        <v>1398862.48</v>
      </c>
      <c r="C77" s="22" t="s">
        <v>143</v>
      </c>
      <c r="D77" s="19">
        <v>600</v>
      </c>
      <c r="E77" s="23"/>
    </row>
    <row r="78" spans="1:5" ht="18.75" customHeight="1">
      <c r="A78" s="22"/>
      <c r="B78" s="23">
        <v>4323798.26</v>
      </c>
      <c r="C78" s="22" t="s">
        <v>144</v>
      </c>
      <c r="D78" s="19">
        <v>700</v>
      </c>
      <c r="E78" s="23">
        <v>2114500</v>
      </c>
    </row>
    <row r="79" spans="1:5" ht="18.75" customHeight="1">
      <c r="A79" s="22"/>
      <c r="B79" s="23">
        <v>38032</v>
      </c>
      <c r="C79" s="22" t="s">
        <v>99</v>
      </c>
      <c r="D79" s="19"/>
      <c r="E79" s="23"/>
    </row>
    <row r="80" spans="1:5" ht="18.75" customHeight="1">
      <c r="A80" s="22"/>
      <c r="B80" s="23">
        <v>3722</v>
      </c>
      <c r="C80" s="22" t="s">
        <v>222</v>
      </c>
      <c r="D80" s="19"/>
      <c r="E80" s="23"/>
    </row>
    <row r="81" spans="1:5" ht="18.75" customHeight="1">
      <c r="A81" s="22"/>
      <c r="B81" s="23">
        <v>12157500</v>
      </c>
      <c r="C81" s="22" t="s">
        <v>145</v>
      </c>
      <c r="D81" s="19"/>
      <c r="E81" s="23">
        <v>1211100</v>
      </c>
    </row>
    <row r="82" spans="1:5" ht="18.75" customHeight="1">
      <c r="A82" s="22"/>
      <c r="B82" s="23">
        <v>2373100</v>
      </c>
      <c r="C82" s="22" t="s">
        <v>146</v>
      </c>
      <c r="D82" s="19"/>
      <c r="E82" s="23">
        <v>480000</v>
      </c>
    </row>
    <row r="83" spans="1:5" ht="18.75" customHeight="1">
      <c r="A83" s="22"/>
      <c r="B83" s="23">
        <v>85995</v>
      </c>
      <c r="C83" s="22" t="s">
        <v>147</v>
      </c>
      <c r="D83" s="19"/>
      <c r="E83" s="23">
        <v>12285</v>
      </c>
    </row>
    <row r="84" spans="1:5" ht="18.75" customHeight="1">
      <c r="A84" s="22"/>
      <c r="B84" s="23">
        <v>1798010.14</v>
      </c>
      <c r="C84" s="22" t="s">
        <v>148</v>
      </c>
      <c r="D84" s="19"/>
      <c r="E84" s="23"/>
    </row>
    <row r="85" spans="1:5" ht="18.75" customHeight="1">
      <c r="A85" s="22"/>
      <c r="B85" s="23">
        <v>15000</v>
      </c>
      <c r="C85" s="22" t="s">
        <v>188</v>
      </c>
      <c r="D85" s="19"/>
      <c r="E85" s="23"/>
    </row>
    <row r="86" spans="1:5" ht="18.75" customHeight="1">
      <c r="A86" s="22"/>
      <c r="B86" s="181"/>
      <c r="C86" s="22" t="s">
        <v>112</v>
      </c>
      <c r="D86" s="19"/>
      <c r="E86" s="23"/>
    </row>
    <row r="87" spans="1:5" ht="18.75" customHeight="1">
      <c r="A87" s="22"/>
      <c r="B87" s="23">
        <v>985092.5</v>
      </c>
      <c r="C87" s="22" t="s">
        <v>149</v>
      </c>
      <c r="D87" s="54"/>
      <c r="E87" s="23">
        <v>244500</v>
      </c>
    </row>
    <row r="88" spans="1:5" ht="18.75" customHeight="1" thickBot="1">
      <c r="A88" s="22"/>
      <c r="B88" s="55">
        <f>SUM(B65:B87)</f>
        <v>34373873.53</v>
      </c>
      <c r="C88" s="36" t="s">
        <v>150</v>
      </c>
      <c r="D88" s="22"/>
      <c r="E88" s="55">
        <f>SUM(E65:E87)</f>
        <v>4686638.95</v>
      </c>
    </row>
    <row r="89" spans="1:5" ht="18.75" customHeight="1" thickBot="1">
      <c r="A89" s="22"/>
      <c r="B89" s="55">
        <f>B64+B88</f>
        <v>56032129.28</v>
      </c>
      <c r="C89" s="36" t="s">
        <v>150</v>
      </c>
      <c r="D89" s="22"/>
      <c r="E89" s="55">
        <f>E64+E88</f>
        <v>8587117.82</v>
      </c>
    </row>
    <row r="90" spans="1:5" ht="18.75" customHeight="1">
      <c r="A90" s="22"/>
      <c r="B90" s="20">
        <f>B45-B89</f>
        <v>11254161.300000012</v>
      </c>
      <c r="C90" s="56" t="s">
        <v>151</v>
      </c>
      <c r="D90" s="22"/>
      <c r="E90" s="20">
        <f>E45-E89</f>
        <v>-6729569.5</v>
      </c>
    </row>
    <row r="91" spans="1:5" ht="18.75" customHeight="1">
      <c r="A91" s="22"/>
      <c r="B91" s="16"/>
      <c r="C91" s="56" t="s">
        <v>152</v>
      </c>
      <c r="D91" s="22"/>
      <c r="E91" s="16"/>
    </row>
    <row r="92" spans="1:5" ht="18.75" customHeight="1">
      <c r="A92" s="22"/>
      <c r="B92" s="20"/>
      <c r="C92" s="56" t="s">
        <v>153</v>
      </c>
      <c r="D92" s="22"/>
      <c r="E92" s="23"/>
    </row>
    <row r="93" spans="1:5" ht="18.75" customHeight="1" thickBot="1">
      <c r="A93" s="22"/>
      <c r="B93" s="57">
        <f>B9+B45-B89</f>
        <v>52898183.08000001</v>
      </c>
      <c r="C93" s="36" t="s">
        <v>154</v>
      </c>
      <c r="D93" s="22"/>
      <c r="E93" s="57">
        <f>E9+E45-E89</f>
        <v>52898183.08</v>
      </c>
    </row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</sheetData>
  <sheetProtection/>
  <mergeCells count="7">
    <mergeCell ref="A6:B6"/>
    <mergeCell ref="A47:B47"/>
    <mergeCell ref="A1:E1"/>
    <mergeCell ref="A2:E2"/>
    <mergeCell ref="A4:E4"/>
    <mergeCell ref="C5:E5"/>
    <mergeCell ref="D3:E3"/>
  </mergeCells>
  <printOptions/>
  <pageMargins left="0.5118110236220472" right="0.15748031496062992" top="0.5511811023622047" bottom="0.35433070866141736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2014-10-20T08:48:39Z</cp:lastPrinted>
  <dcterms:created xsi:type="dcterms:W3CDTF">2013-11-12T03:56:05Z</dcterms:created>
  <dcterms:modified xsi:type="dcterms:W3CDTF">2014-10-20T08:49:06Z</dcterms:modified>
  <cp:category/>
  <cp:version/>
  <cp:contentType/>
  <cp:contentStatus/>
</cp:coreProperties>
</file>