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3"/>
  </bookViews>
  <sheets>
    <sheet name="แสดงฐานะทางการเงิน" sheetId="1" r:id="rId1"/>
    <sheet name="หมายเหตุ 2เงินฝาก" sheetId="2" r:id="rId2"/>
    <sheet name="หมายเหตุ 4รับฝาก" sheetId="3" r:id="rId3"/>
    <sheet name="หมายเหตุ 5 ค้างจ่าย" sheetId="4" r:id="rId4"/>
    <sheet name="หมาเหตุ 6." sheetId="5" r:id="rId5"/>
    <sheet name="หมาเหตุ 7" sheetId="6" r:id="rId6"/>
    <sheet name="หมายเหตุ 8เงินสะสม" sheetId="7" r:id="rId7"/>
    <sheet name="หมายเหตุ 8.1" sheetId="8" r:id="rId8"/>
  </sheets>
  <definedNames/>
  <calcPr fullCalcOnLoad="1"/>
</workbook>
</file>

<file path=xl/sharedStrings.xml><?xml version="1.0" encoding="utf-8"?>
<sst xmlns="http://schemas.openxmlformats.org/spreadsheetml/2006/main" count="175" uniqueCount="155">
  <si>
    <t>องค์การบริหารส่วนตำบลละหาน อำเภอจัตุรัส จังหวัดชัยภูมิ</t>
  </si>
  <si>
    <t>งบแสดงฐานะทางการเงิน</t>
  </si>
  <si>
    <t>ทรัพย์สิน</t>
  </si>
  <si>
    <t>หนี้สินและเงินสะสม</t>
  </si>
  <si>
    <t>เจ้าหนี้ (หมายเหตุ 3)</t>
  </si>
  <si>
    <t>เงินรับฝากต่าง ๆ (หมายเหตุ 4)</t>
  </si>
  <si>
    <t>รายจ่ายค้างจ่าย (หมายเหตุ 5)</t>
  </si>
  <si>
    <t>หมายเหตุ  ประกอบงบแสดงฐานะการเงิน</t>
  </si>
  <si>
    <t>เงินสด เงินฝากธนาคาร (หมายเหตุ 2)</t>
  </si>
  <si>
    <t>เงินสด</t>
  </si>
  <si>
    <t xml:space="preserve">เงินฝากธนาคาร </t>
  </si>
  <si>
    <t>รวม</t>
  </si>
  <si>
    <t>เงินค่าใช้จ่ายในการจัดเก็บภาษีบำรุงท้องที่ 5%</t>
  </si>
  <si>
    <t>เงินค่าใช้จ่ายในการจัดเก็บภาษีบำรุงท้องที่ 6%</t>
  </si>
  <si>
    <t>เงินมัดจำประกันสัญญา</t>
  </si>
  <si>
    <t>เงินหลักประกันซอง</t>
  </si>
  <si>
    <t>เงินรับฝากต่าง ๆ  (หมายเหตุ 4)</t>
  </si>
  <si>
    <t>รายการ</t>
  </si>
  <si>
    <t>จำนวนเงิน</t>
  </si>
  <si>
    <t xml:space="preserve">เงินสด เงินฝากธนาคาร (หมายเหตุ 2)                                 </t>
  </si>
  <si>
    <t xml:space="preserve">หมายเหตุ  ประกอบงบแสดงฐานะการเงิน </t>
  </si>
  <si>
    <t>รับจริง</t>
  </si>
  <si>
    <t>จ่ายจริง</t>
  </si>
  <si>
    <t>เงินสะสมก่อนหัก ทุนสำรองเงินสะสม</t>
  </si>
  <si>
    <t>ทุนสำรองสำสม 25%</t>
  </si>
  <si>
    <t>การคำนวณบัญชีทุนสำรองเงินสะสม</t>
  </si>
  <si>
    <t>ทุนสำรองสะสม</t>
  </si>
  <si>
    <t>บวก</t>
  </si>
  <si>
    <t>หัก</t>
  </si>
  <si>
    <t>รายรับจริงสูงกว่ารายจ่ายจริง</t>
  </si>
  <si>
    <t>จ่ายขาดเงินสะสม</t>
  </si>
  <si>
    <t>ทุนสำรองเงินสะสม 25 %</t>
  </si>
  <si>
    <t>เงินสะสมที่สามารถนำไปใช้ได้</t>
  </si>
  <si>
    <t>หมายเหตุ      ประกอบงบแสดงฐานะการเงิน</t>
  </si>
  <si>
    <t>ลูกหนี้ - ภาษีบำรุงท้องที่</t>
  </si>
  <si>
    <t>ลูกหนี้เงินยืม</t>
  </si>
  <si>
    <t>การคำนวณบัญชีเงินทุนสะสม</t>
  </si>
  <si>
    <t>ปรับปรุงบัญชีระหว่างปี</t>
  </si>
  <si>
    <t xml:space="preserve">เงินอุดหนุนเฉพาะกิจ - ค่าเบี้ยยังชีพผู้พิการ </t>
  </si>
  <si>
    <t xml:space="preserve">เงินอุดหนุนเฉพาะกิจ - ค่าเบี้ยยังชีพผู้สูงอายุ  </t>
  </si>
  <si>
    <t>รายจ่ายรอจ่าย  (หมายเหตุ 6)</t>
  </si>
  <si>
    <t>สำรองเงินสะสม (หมายเหตุ 7)</t>
  </si>
  <si>
    <t>เงินสะสม (หมายเหตุ 8)</t>
  </si>
  <si>
    <t>กรุงไทย ระเหว - ออมทรัพย์ 335-0-10723-0</t>
  </si>
  <si>
    <t>กรุงไทย จัตุรัส - ออมทรัพย์  980-9-70558-1</t>
  </si>
  <si>
    <t>เงินอุดหนุนเฉพาะกิจ - ค่าตอบแทน ค่าครองชีพ สมทบประกันสังคม ผดด.</t>
  </si>
  <si>
    <t xml:space="preserve">ลำดับที่ </t>
  </si>
  <si>
    <t>ออมสิน จัตุรัส - ออมทรัพย์ 020058473768</t>
  </si>
  <si>
    <t>ธกส. จัตุรัส - ออทรัพย์ 112-8-05772-7</t>
  </si>
  <si>
    <t>ธกส. จัตุรัส - ออทรัพย์  012-2-62645-1</t>
  </si>
  <si>
    <t>รายจ่ายค้างจ่าย ( หมายเหตุ 5 )</t>
  </si>
  <si>
    <t>รายรอจ่าย ( หมายเหตุ 6 )</t>
  </si>
  <si>
    <t>เงินรับฝาก - ค่ากระแสไฟฟ้าสถานีสูบน้ำด้วยไฟฟ้า (เกษตรกร)</t>
  </si>
  <si>
    <t>เงินรับฝาก - ค่าภาษีหัก ณ ที่จ่าย</t>
  </si>
  <si>
    <t>แผนงานบริหารงานคลัง - เงินประจำตำแหน่ง</t>
  </si>
  <si>
    <t>แผนงานเคหะและชุมชน - เงินประจำตำแหน่ง</t>
  </si>
  <si>
    <t>เงินสะสมประจำปี งบประมาณ 2556</t>
  </si>
  <si>
    <t>ทุนสำรองเงินสะสม  ณ  1 ตุลาคม 2555</t>
  </si>
  <si>
    <t>ทุนสำรองสะสม 25% ณ 30  กันยายน 2556</t>
  </si>
  <si>
    <t>บัญชีเงินทุนสำรองเงินสะสม ประจำปี 2556  (หมายเหตุ 7)</t>
  </si>
  <si>
    <t>เงินสะสม  1 ตุลาคม  2556</t>
  </si>
  <si>
    <t>ปรับปรุงบัญชีระหว่างปี(รายจ่ายรอจ่ายปี 55)</t>
  </si>
  <si>
    <t>เงินสะสม ณ 30  กันยายน  2556</t>
  </si>
  <si>
    <t>เงินสะสม ณ 30 กันยายน  2556  ประกอบด้วย</t>
  </si>
  <si>
    <t>กรุงไทย ชัยภูมิ - กระแสรายวัน 3076061852</t>
  </si>
  <si>
    <t>เพียง ณ วันที่  30  กันยายน 2556</t>
  </si>
  <si>
    <t>เงินอุดหนุนโครงการเศรษฐกิจชุมชน (หมู่บ้านละ 10,000 บาท)</t>
  </si>
  <si>
    <r>
      <t>ทรัพย์สินตามงบทรัพย์สิน (หมายเหตุ 1)</t>
    </r>
    <r>
      <rPr>
        <sz val="16"/>
        <color indexed="26"/>
        <rFont val="TH Niramit AS"/>
        <family val="0"/>
      </rPr>
      <t xml:space="preserve"> (หมายเหตุ 1)</t>
    </r>
  </si>
  <si>
    <t>ทุนทรัพย์สิน  (หมายเหตุ 1)</t>
  </si>
  <si>
    <t>องค์การบริหารส่วนตำบลละหาน</t>
  </si>
  <si>
    <t xml:space="preserve"> -2-</t>
  </si>
  <si>
    <t>ก่อหนี้ผูกพันธ์</t>
  </si>
  <si>
    <t>เบิกจ่ายแล้ว</t>
  </si>
  <si>
    <t>หมายเหตุ</t>
  </si>
  <si>
    <t>งบเงินสะสม</t>
  </si>
  <si>
    <t>หมายเหตุ 8</t>
  </si>
  <si>
    <t xml:space="preserve"> ณ วันที่  30  กันยายน 2556</t>
  </si>
  <si>
    <t>หมายเหตุ   8.1</t>
  </si>
  <si>
    <t>รายงานรายจ่ายที่ได้รับอนุมัติให้จ่ายจากเงินสะสม</t>
  </si>
  <si>
    <t>ปีงบประมาณ  2556</t>
  </si>
  <si>
    <t>วันที่</t>
  </si>
  <si>
    <t>หมวด/ปรเภท</t>
  </si>
  <si>
    <t>จำนวนเงินที่ได้รับอนุมัติ</t>
  </si>
  <si>
    <t>คงเหลือเบิกจ่าย</t>
  </si>
  <si>
    <t>ได้รับอนุมัติ</t>
  </si>
  <si>
    <t>จ่ายขาด</t>
  </si>
  <si>
    <t>ยืมเงินสะสม</t>
  </si>
  <si>
    <t>ปี 2556</t>
  </si>
  <si>
    <t>จ่ายขาดสะสม รอบที่ 1</t>
  </si>
  <si>
    <t>มติการประชุม สมัยสามัญ</t>
  </si>
  <si>
    <t xml:space="preserve"> 5 ก.พ.2556</t>
  </si>
  <si>
    <t>1. ค่าซ่อมแซมรถยนต์บรรทุกน้ำเอนกประสงค์  ทะเบียน 8978 ชัยภูมิ</t>
  </si>
  <si>
    <t>สมัยที่ 1 ครั้งที่ 1/2556</t>
  </si>
  <si>
    <t>2. ค่าซ่อมแซมถนนลูกรังภายในตำบลละหาน</t>
  </si>
  <si>
    <t>วันที่  5 กุมภาพันธ์ 2556</t>
  </si>
  <si>
    <t>3. ค่าก่อสร้างทางลาดผู้พิการ สนง.อบต.ละหาน</t>
  </si>
  <si>
    <t>4. ปรับปรุงซ่อมแซมตลาดบ้านละหาน หมู่ที่ 1</t>
  </si>
  <si>
    <t>5. ก่อสร้างถนนยกระดับคันดินพร้อมลงลูกรังสายห้วยเขมร หมู่ที่ 1</t>
  </si>
  <si>
    <t>6. ปรับปรุงซ่อมแซมห้องน้ำ อบต.ละหาน หมู่ที่ 1</t>
  </si>
  <si>
    <t>7. ปรับปรุงซ่อมแซมห้องประชุม อบต.ละหาน หมู่ที่ 1</t>
  </si>
  <si>
    <t>8. ปรับปรุงภูมิทัศน์ อบต.ละหาน หมู่ที่ 1</t>
  </si>
  <si>
    <t>9. ซ่อมแซมห้องน้ำตลาด บ้านละหาน หมู่ที่ 1</t>
  </si>
  <si>
    <t>10. ก่อสร้างห้องน้ำบริการประชาชน อบต.ละหาน หมู่ที่ 1</t>
  </si>
  <si>
    <t>11. ก่อสร้างอาคารตลาดแผงปลา หมู่ที่ 1</t>
  </si>
  <si>
    <t>12. ก่อสร้างยกระดับคันดินถนนเพื่อการเกษตร หมู่ที่ 13</t>
  </si>
  <si>
    <t>13. ก่อสร้างถนนคอนกรีตเสริมเหล็กภายในหมู่บ้าน หมู่ที่ 7 บ้านกันกง</t>
  </si>
  <si>
    <t>14. ซ่อมแซมปรับปรุงท่อส่งน้ำด้วยพลังงานไฟฟ้า หมู่ที่ 7</t>
  </si>
  <si>
    <t>15. ก่อสร้างถนนคอนกรีตเสริมเหล็กบ้านโนนสง่า หมู่ที่ 12</t>
  </si>
  <si>
    <t>16. ซ่อมแซมปรับปรุงท่อส่งน้ำด้วยพลังงานไฟฟ้า หมู่ที่ 14</t>
  </si>
  <si>
    <t>17. ก่อสร้างถนนคอนกรีตเสริมเหล็กบ้านโคกแพงพวย หมู่ที่ 15</t>
  </si>
  <si>
    <t>18. ก่อสร้างขยายท่อส่งน้ำเพื่อการเกษตรพลังงานไฟฟ้า หมู่ที่ 5,14</t>
  </si>
  <si>
    <t>19. ปรับปรุงภูมิทัศน์ ฌาปนสถานเพื่อบริการประชาชน หมู่ที่ 1</t>
  </si>
  <si>
    <t>จ่ายขาดสะสม รอบที่ 2</t>
  </si>
  <si>
    <t xml:space="preserve"> 25 ม.ย.2556</t>
  </si>
  <si>
    <t xml:space="preserve">1. ค่าใช้จ่ายในการขยายเขตประปาภายในตำบลละหาน </t>
  </si>
  <si>
    <t>สมัยที่ 3 ครั้งที่ 1/2556</t>
  </si>
  <si>
    <t>2. ค่าใช้จ่ายในการขยายเขตไฟฟ้าภายในตำบลละหาน</t>
  </si>
  <si>
    <t>วันที่  25 มิถุนายน 2556</t>
  </si>
  <si>
    <t>3. ค่ากระแสไฟฟ้าสถานีสูบน้ำตำบลละหาน</t>
  </si>
  <si>
    <t>4. ค่าซ่อมแซมศูนย์พัฒนาเด็กเล็กบ้านกันกง หมู่ที่ 7</t>
  </si>
  <si>
    <t>5. ค่าปรับปรุงซ่อมแซมคลองส่งน้ำ หมู่ที่ 5-14</t>
  </si>
  <si>
    <t>6. ค่าก่อสร้างยกระดับคันดินถนน (สายกุดฉนวน) ม.18</t>
  </si>
  <si>
    <t>7. ค่าก่อสร้างผนังดินกั้นน้ำเพื่อป้องกันน้ำท่วม หมู่ที่ 2</t>
  </si>
  <si>
    <t>วัน เดือน ปี</t>
  </si>
  <si>
    <t xml:space="preserve"> 25 มิ.ย.2556</t>
  </si>
  <si>
    <t>8. ค่าก่อสร้างถนนคอนกรีตเสริมเหล็กภายในหมู่บ้าน หมู่ที่ 16</t>
  </si>
  <si>
    <t>9.ค่าก่อสร้างถนนคอนกรีตเสริมเหล็กภายในหมู่บ้าน หมู่ที่ 1</t>
  </si>
  <si>
    <t>10. ค่าก่อสร้างถนนยกระดับคันดินพร้อมลงลูกรัง สายหนองไผ่ ม.3</t>
  </si>
  <si>
    <t>จ่ายขาดเงินสะสม (บริหารฯ)</t>
  </si>
  <si>
    <t>เงินเดือน ค่าตอบแทน พนักงานและจ้างพนักงานจ้าง</t>
  </si>
  <si>
    <t xml:space="preserve">                                                            ตรวจถูกต้อง                                                          ตรวจถูกต้อง                                                   ตรวจถูกต้อง</t>
  </si>
  <si>
    <t xml:space="preserve">               (ลงชื่อ)………………………..                                 (ลงชื่อ)…………………………                       (ลงชื่อ)..................................              </t>
  </si>
  <si>
    <t xml:space="preserve">              (  นางสาวพิมพ์ใจ สุขจำนงค์ )                                   ( นายนิกร  โฮมจัตุรัส )                            (นางสาวบานเย็น  พรหมภักดี)            </t>
  </si>
  <si>
    <t xml:space="preserve">                   ผู้อำนวยการกองคลัง                                   ปลัดองค์การบริหารส่วนตำบล                      นายกองค์การบริหารส่วนตำบลละหาน   </t>
  </si>
  <si>
    <t>มติการประชุมสมัยสามัญ</t>
  </si>
  <si>
    <t xml:space="preserve">        รายจ่ายตามงบ - บริหารงานทั่วไป (ยามรักษาการณ์)</t>
  </si>
  <si>
    <t xml:space="preserve">        รายจ่ายตามงบ - บริหารงานทั่วไป (จ้างทำความสะอาด)</t>
  </si>
  <si>
    <t xml:space="preserve">        รายจ่ายตามงบ - บริหารงานทั่วไป (คนงานทั่วไป)</t>
  </si>
  <si>
    <t xml:space="preserve">        รายจ่ายตามงบ - การศึกษา (ค่าอาหารเสริม นม)</t>
  </si>
  <si>
    <t xml:space="preserve">        รายจ่ายตามงบ -การศึกษา ( ผู้ช่วย ผดด.)</t>
  </si>
  <si>
    <t xml:space="preserve">        รายจ่ายตามงบ - แผนงานสาธารณสุข (คนงานเก็บขยะ)</t>
  </si>
  <si>
    <t xml:space="preserve">        รายจ่ายตามงบ - การเกษตร (คนงานประจำสถานีสูบน้ำ)</t>
  </si>
  <si>
    <t xml:space="preserve">        รายจ่ายตามงบ - บริหารงานคลัง (คนงานทั่วไป)</t>
  </si>
  <si>
    <t xml:space="preserve">        รายจ่ายจ่ายขาด - จ่ายขาดสะสม (ซ่อมแซมศูนย์เด็ก ม.7 )</t>
  </si>
  <si>
    <t xml:space="preserve">        รายจ่ายจ่ายขาด - จ่ายขาดสะสม (ซ่อมแซมถนนคันดิน ม.18)</t>
  </si>
  <si>
    <t xml:space="preserve">        รายจ่ายจ่ายขาด - จ่ายขาดสะสม (ถนนคันดิน ม.3 )</t>
  </si>
  <si>
    <t xml:space="preserve">        รายจ่ายจ่ายขาด - จ่ายขาดสะสม (ผนังกั้นน้ำ ม.2 )</t>
  </si>
  <si>
    <t xml:space="preserve">        รายจ่ายตามงบ - บริหารงานทั่วไป (ค่าวัสดุเชื่อเพลิง)</t>
  </si>
  <si>
    <t xml:space="preserve">        รายจ่ายตามงบ - สาธารณสุข  (โครงการรณรงค์ไข้เลือดออก)</t>
  </si>
  <si>
    <t xml:space="preserve">        รายจ่ายตามงบ - รักษาความสงบภายใน (ป้องกันสาธารณภัย)</t>
  </si>
  <si>
    <t xml:space="preserve">        รายจ่ายตามงบ - บริหารงานทั่วไป (ประเมินประสิทธิภาพฯ)</t>
  </si>
  <si>
    <t xml:space="preserve">        รายจ่ายตามงบ - งบกลาง (ถุงยังชีพ)</t>
  </si>
  <si>
    <t xml:space="preserve">        รายจ่ายตามงบ - งบกลาง (ยังชีพน้ำดื่ม)</t>
  </si>
  <si>
    <t xml:space="preserve">        รายจ่ายตามงบ - บริหารงานทั่วไป (เช่าเครื่องถ่ายเอกสาร)</t>
  </si>
  <si>
    <t xml:space="preserve"> รวมเป็นเงินทั้งสิ้น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</si>
</sst>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5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sz val="14"/>
      <name val="Arial"/>
      <family val="2"/>
    </font>
    <font>
      <sz val="14"/>
      <name val="AngsanaUPC"/>
      <family val="1"/>
    </font>
    <font>
      <sz val="14"/>
      <name val="TH Niramit AS"/>
      <family val="0"/>
    </font>
    <font>
      <b/>
      <sz val="14"/>
      <name val="TH Niramit AS"/>
      <family val="0"/>
    </font>
    <font>
      <sz val="14"/>
      <name val="Cordia New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20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TH Niramit AS"/>
      <family val="0"/>
    </font>
    <font>
      <b/>
      <u val="single"/>
      <sz val="16"/>
      <name val="TH Niramit AS"/>
      <family val="0"/>
    </font>
    <font>
      <sz val="16"/>
      <color indexed="26"/>
      <name val="TH Niramit AS"/>
      <family val="0"/>
    </font>
    <font>
      <sz val="16"/>
      <color indexed="10"/>
      <name val="TH Niramit AS"/>
      <family val="0"/>
    </font>
    <font>
      <b/>
      <sz val="18"/>
      <name val="Angsana New"/>
      <family val="1"/>
    </font>
    <font>
      <sz val="20"/>
      <name val="Arial"/>
      <family val="2"/>
    </font>
    <font>
      <b/>
      <sz val="18"/>
      <name val="TH Niramit AS"/>
      <family val="0"/>
    </font>
    <font>
      <b/>
      <sz val="18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color indexed="10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11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36" applyFont="1" applyAlignment="1">
      <alignment/>
    </xf>
    <xf numFmtId="43" fontId="5" fillId="0" borderId="10" xfId="36" applyFont="1" applyBorder="1" applyAlignment="1">
      <alignment/>
    </xf>
    <xf numFmtId="43" fontId="5" fillId="0" borderId="0" xfId="36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43" fontId="9" fillId="0" borderId="0" xfId="36" applyFont="1" applyAlignment="1">
      <alignment/>
    </xf>
    <xf numFmtId="0" fontId="10" fillId="0" borderId="0" xfId="0" applyFont="1" applyAlignment="1">
      <alignment horizontal="center"/>
    </xf>
    <xf numFmtId="43" fontId="9" fillId="0" borderId="10" xfId="36" applyFont="1" applyBorder="1" applyAlignment="1">
      <alignment/>
    </xf>
    <xf numFmtId="43" fontId="9" fillId="0" borderId="0" xfId="36" applyFont="1" applyBorder="1" applyAlignment="1">
      <alignment/>
    </xf>
    <xf numFmtId="43" fontId="9" fillId="0" borderId="10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43" fontId="8" fillId="0" borderId="0" xfId="36" applyFont="1" applyAlignment="1">
      <alignment/>
    </xf>
    <xf numFmtId="43" fontId="7" fillId="0" borderId="0" xfId="36" applyFont="1" applyAlignment="1">
      <alignment/>
    </xf>
    <xf numFmtId="0" fontId="9" fillId="0" borderId="11" xfId="44" applyFont="1" applyBorder="1">
      <alignment/>
      <protection/>
    </xf>
    <xf numFmtId="187" fontId="9" fillId="0" borderId="11" xfId="36" applyNumberFormat="1" applyFont="1" applyBorder="1" applyAlignment="1">
      <alignment/>
    </xf>
    <xf numFmtId="0" fontId="9" fillId="0" borderId="12" xfId="44" applyFont="1" applyBorder="1">
      <alignment/>
      <protection/>
    </xf>
    <xf numFmtId="187" fontId="9" fillId="0" borderId="12" xfId="36" applyNumberFormat="1" applyFont="1" applyBorder="1" applyAlignment="1">
      <alignment horizontal="right"/>
    </xf>
    <xf numFmtId="0" fontId="9" fillId="0" borderId="0" xfId="44" applyFont="1" applyAlignment="1">
      <alignment/>
      <protection/>
    </xf>
    <xf numFmtId="0" fontId="9" fillId="0" borderId="0" xfId="44" applyFont="1" applyAlignment="1">
      <alignment horizontal="center"/>
      <protection/>
    </xf>
    <xf numFmtId="0" fontId="9" fillId="0" borderId="0" xfId="44" applyFont="1">
      <alignment/>
      <protection/>
    </xf>
    <xf numFmtId="187" fontId="9" fillId="0" borderId="0" xfId="36" applyNumberFormat="1" applyFont="1" applyAlignment="1">
      <alignment/>
    </xf>
    <xf numFmtId="0" fontId="9" fillId="0" borderId="13" xfId="44" applyFont="1" applyBorder="1" applyAlignment="1">
      <alignment horizontal="center"/>
      <protection/>
    </xf>
    <xf numFmtId="0" fontId="9" fillId="0" borderId="14" xfId="44" applyFont="1" applyBorder="1" applyAlignment="1">
      <alignment horizontal="center"/>
      <protection/>
    </xf>
    <xf numFmtId="187" fontId="10" fillId="0" borderId="15" xfId="36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5" xfId="44" applyFont="1" applyBorder="1" applyAlignment="1">
      <alignment horizontal="center"/>
      <protection/>
    </xf>
    <xf numFmtId="0" fontId="0" fillId="0" borderId="0" xfId="0" applyFont="1" applyAlignment="1">
      <alignment/>
    </xf>
    <xf numFmtId="187" fontId="13" fillId="0" borderId="15" xfId="36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left" indent="4"/>
    </xf>
    <xf numFmtId="43" fontId="20" fillId="0" borderId="16" xfId="36" applyFont="1" applyBorder="1" applyAlignment="1">
      <alignment/>
    </xf>
    <xf numFmtId="43" fontId="13" fillId="0" borderId="0" xfId="36" applyFont="1" applyAlignment="1">
      <alignment/>
    </xf>
    <xf numFmtId="43" fontId="13" fillId="0" borderId="0" xfId="36" applyFont="1" applyBorder="1" applyAlignment="1">
      <alignment/>
    </xf>
    <xf numFmtId="43" fontId="13" fillId="33" borderId="10" xfId="36" applyFont="1" applyFill="1" applyBorder="1" applyAlignment="1">
      <alignment/>
    </xf>
    <xf numFmtId="0" fontId="13" fillId="0" borderId="0" xfId="44" applyFont="1" applyAlignment="1">
      <alignment/>
      <protection/>
    </xf>
    <xf numFmtId="0" fontId="18" fillId="0" borderId="0" xfId="0" applyFont="1" applyAlignment="1">
      <alignment horizontal="center"/>
    </xf>
    <xf numFmtId="0" fontId="22" fillId="0" borderId="0" xfId="0" applyFont="1" applyAlignment="1">
      <alignment/>
    </xf>
    <xf numFmtId="43" fontId="13" fillId="0" borderId="17" xfId="0" applyNumberFormat="1" applyFont="1" applyBorder="1" applyAlignment="1">
      <alignment/>
    </xf>
    <xf numFmtId="43" fontId="1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 horizontal="center" vertical="center"/>
    </xf>
    <xf numFmtId="43" fontId="25" fillId="0" borderId="19" xfId="36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43" fontId="25" fillId="0" borderId="15" xfId="36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3" fontId="25" fillId="0" borderId="11" xfId="36" applyFont="1" applyBorder="1" applyAlignment="1">
      <alignment horizontal="center"/>
    </xf>
    <xf numFmtId="43" fontId="25" fillId="0" borderId="13" xfId="36" applyFont="1" applyBorder="1" applyAlignment="1">
      <alignment horizontal="center"/>
    </xf>
    <xf numFmtId="43" fontId="27" fillId="0" borderId="11" xfId="36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43" fontId="25" fillId="0" borderId="11" xfId="36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43" fontId="25" fillId="0" borderId="12" xfId="36" applyFont="1" applyBorder="1" applyAlignment="1">
      <alignment horizontal="center"/>
    </xf>
    <xf numFmtId="43" fontId="25" fillId="0" borderId="14" xfId="36" applyFont="1" applyBorder="1" applyAlignment="1">
      <alignment horizontal="center"/>
    </xf>
    <xf numFmtId="43" fontId="25" fillId="0" borderId="12" xfId="36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43" fontId="25" fillId="0" borderId="0" xfId="36" applyFont="1" applyBorder="1" applyAlignment="1">
      <alignment horizontal="center"/>
    </xf>
    <xf numFmtId="43" fontId="25" fillId="0" borderId="0" xfId="36" applyFont="1" applyBorder="1" applyAlignment="1">
      <alignment/>
    </xf>
    <xf numFmtId="43" fontId="25" fillId="0" borderId="13" xfId="36" applyFont="1" applyFill="1" applyBorder="1" applyAlignment="1">
      <alignment/>
    </xf>
    <xf numFmtId="43" fontId="25" fillId="0" borderId="11" xfId="36" applyFont="1" applyFill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43" fontId="27" fillId="0" borderId="19" xfId="36" applyFont="1" applyBorder="1" applyAlignment="1">
      <alignment/>
    </xf>
    <xf numFmtId="43" fontId="27" fillId="33" borderId="19" xfId="36" applyFont="1" applyFill="1" applyBorder="1" applyAlignment="1">
      <alignment/>
    </xf>
    <xf numFmtId="43" fontId="27" fillId="0" borderId="15" xfId="36" applyFont="1" applyBorder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43" fontId="29" fillId="0" borderId="0" xfId="36" applyFont="1" applyFill="1" applyBorder="1" applyAlignment="1">
      <alignment horizontal="center"/>
    </xf>
    <xf numFmtId="0" fontId="25" fillId="0" borderId="0" xfId="0" applyFont="1" applyAlignment="1">
      <alignment/>
    </xf>
    <xf numFmtId="43" fontId="15" fillId="0" borderId="0" xfId="36" applyFont="1" applyBorder="1" applyAlignment="1">
      <alignment/>
    </xf>
    <xf numFmtId="43" fontId="28" fillId="0" borderId="0" xfId="36" applyFont="1" applyAlignment="1">
      <alignment/>
    </xf>
    <xf numFmtId="0" fontId="30" fillId="0" borderId="0" xfId="0" applyFont="1" applyAlignment="1">
      <alignment/>
    </xf>
    <xf numFmtId="43" fontId="3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20" xfId="44" applyFont="1" applyBorder="1" applyAlignment="1">
      <alignment horizontal="center"/>
      <protection/>
    </xf>
    <xf numFmtId="0" fontId="10" fillId="0" borderId="19" xfId="44" applyFont="1" applyBorder="1" applyAlignment="1">
      <alignment horizontal="center"/>
      <protection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43" fontId="25" fillId="0" borderId="20" xfId="36" applyFont="1" applyBorder="1" applyAlignment="1">
      <alignment horizontal="center"/>
    </xf>
    <xf numFmtId="43" fontId="25" fillId="0" borderId="19" xfId="36" applyFont="1" applyBorder="1" applyAlignment="1">
      <alignment horizontal="center"/>
    </xf>
    <xf numFmtId="43" fontId="25" fillId="0" borderId="18" xfId="36" applyFont="1" applyBorder="1" applyAlignment="1">
      <alignment horizontal="center" vertical="center"/>
    </xf>
    <xf numFmtId="43" fontId="25" fillId="0" borderId="12" xfId="36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44" applyFont="1" applyAlignment="1">
      <alignment horizontal="center"/>
      <protection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38100</xdr:rowOff>
    </xdr:from>
    <xdr:to>
      <xdr:col>8</xdr:col>
      <xdr:colOff>0</xdr:colOff>
      <xdr:row>2</xdr:row>
      <xdr:rowOff>209550</xdr:rowOff>
    </xdr:to>
    <xdr:sp>
      <xdr:nvSpPr>
        <xdr:cNvPr id="1" name="WordArt 1"/>
        <xdr:cNvSpPr>
          <a:spLocks/>
        </xdr:cNvSpPr>
      </xdr:nvSpPr>
      <xdr:spPr>
        <a:xfrm>
          <a:off x="352425" y="304800"/>
          <a:ext cx="9725025" cy="46672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" fmla="val 20643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EAEAEA"/>
              </a:solidFill>
              <a:latin typeface="+mn-cs"/>
              <a:cs typeface="+mn-c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98" zoomScaleSheetLayoutView="98" zoomScalePageLayoutView="0" workbookViewId="0" topLeftCell="A16">
      <selection activeCell="A27" sqref="A27:IV31"/>
    </sheetView>
  </sheetViews>
  <sheetFormatPr defaultColWidth="9.140625" defaultRowHeight="12.75"/>
  <cols>
    <col min="1" max="5" width="9.140625" style="33" customWidth="1"/>
    <col min="6" max="6" width="16.28125" style="33" customWidth="1"/>
    <col min="7" max="7" width="18.8515625" style="33" customWidth="1"/>
    <col min="9" max="9" width="22.00390625" style="0" customWidth="1"/>
  </cols>
  <sheetData>
    <row r="1" spans="1:7" ht="31.5">
      <c r="A1" s="87" t="s">
        <v>0</v>
      </c>
      <c r="B1" s="87"/>
      <c r="C1" s="87"/>
      <c r="D1" s="87"/>
      <c r="E1" s="87"/>
      <c r="F1" s="87"/>
      <c r="G1" s="87"/>
    </row>
    <row r="2" spans="1:7" ht="24.75">
      <c r="A2" s="88" t="s">
        <v>1</v>
      </c>
      <c r="B2" s="88"/>
      <c r="C2" s="88"/>
      <c r="D2" s="88"/>
      <c r="E2" s="88"/>
      <c r="F2" s="88"/>
      <c r="G2" s="88"/>
    </row>
    <row r="3" spans="1:7" ht="24.75">
      <c r="A3" s="89" t="s">
        <v>65</v>
      </c>
      <c r="B3" s="89"/>
      <c r="C3" s="89"/>
      <c r="D3" s="89"/>
      <c r="E3" s="89"/>
      <c r="F3" s="89"/>
      <c r="G3" s="89"/>
    </row>
    <row r="4" ht="24.75">
      <c r="A4" s="39"/>
    </row>
    <row r="5" spans="1:7" ht="24.75">
      <c r="A5" s="90" t="s">
        <v>2</v>
      </c>
      <c r="B5" s="90"/>
      <c r="C5" s="90"/>
      <c r="D5" s="90"/>
      <c r="E5" s="90"/>
      <c r="F5" s="90"/>
      <c r="G5" s="90"/>
    </row>
    <row r="6" spans="1:7" ht="25.5" thickBot="1">
      <c r="A6" s="33" t="s">
        <v>67</v>
      </c>
      <c r="G6" s="40">
        <v>31580029.51</v>
      </c>
    </row>
    <row r="7" spans="1:7" ht="25.5" thickTop="1">
      <c r="A7" s="33" t="s">
        <v>19</v>
      </c>
      <c r="G7" s="41">
        <v>41644021.78</v>
      </c>
    </row>
    <row r="8" spans="1:7" ht="24.75">
      <c r="A8" s="33" t="s">
        <v>34</v>
      </c>
      <c r="G8" s="42">
        <v>75</v>
      </c>
    </row>
    <row r="9" spans="1:7" ht="24.75">
      <c r="A9" s="33" t="s">
        <v>35</v>
      </c>
      <c r="G9" s="42"/>
    </row>
    <row r="10" ht="24.75">
      <c r="G10" s="42"/>
    </row>
    <row r="11" ht="24.75">
      <c r="G11" s="42"/>
    </row>
    <row r="12" ht="25.5" thickBot="1">
      <c r="G12" s="43">
        <f>SUM(G7:G11)</f>
        <v>41644096.78</v>
      </c>
    </row>
    <row r="13" ht="25.5" thickTop="1">
      <c r="G13" s="41"/>
    </row>
    <row r="14" spans="1:7" ht="24.75">
      <c r="A14" s="90" t="s">
        <v>3</v>
      </c>
      <c r="B14" s="90"/>
      <c r="C14" s="90"/>
      <c r="D14" s="90"/>
      <c r="E14" s="90"/>
      <c r="F14" s="90"/>
      <c r="G14" s="90"/>
    </row>
    <row r="15" spans="1:7" ht="25.5" thickBot="1">
      <c r="A15" s="33" t="s">
        <v>68</v>
      </c>
      <c r="G15" s="40">
        <v>31580029.51</v>
      </c>
    </row>
    <row r="16" spans="1:7" ht="25.5" thickTop="1">
      <c r="A16" s="33" t="s">
        <v>4</v>
      </c>
      <c r="G16" s="41"/>
    </row>
    <row r="17" spans="1:7" ht="24.75">
      <c r="A17" s="33" t="s">
        <v>5</v>
      </c>
      <c r="G17" s="41">
        <v>1974275.1</v>
      </c>
    </row>
    <row r="18" spans="1:7" ht="24.75">
      <c r="A18" s="33" t="s">
        <v>6</v>
      </c>
      <c r="G18" s="41">
        <v>1398862.48</v>
      </c>
    </row>
    <row r="19" spans="1:7" ht="24.75">
      <c r="A19" s="33" t="s">
        <v>40</v>
      </c>
      <c r="G19" s="41">
        <v>38032</v>
      </c>
    </row>
    <row r="20" spans="1:7" ht="24.75">
      <c r="A20" s="33" t="s">
        <v>41</v>
      </c>
      <c r="G20" s="41">
        <v>16919491.78</v>
      </c>
    </row>
    <row r="21" spans="1:7" ht="24.75">
      <c r="A21" s="33" t="s">
        <v>42</v>
      </c>
      <c r="G21" s="41">
        <v>21301442.1</v>
      </c>
    </row>
    <row r="22" spans="1:7" ht="24.75">
      <c r="A22" s="33" t="s">
        <v>66</v>
      </c>
      <c r="G22" s="41">
        <v>11993.32</v>
      </c>
    </row>
    <row r="23" spans="7:9" ht="25.5" thickBot="1">
      <c r="G23" s="43">
        <f>SUM(G17:G22)</f>
        <v>41644096.78</v>
      </c>
      <c r="I23" s="11">
        <f>G12-G23</f>
        <v>0</v>
      </c>
    </row>
    <row r="24" ht="25.5" thickTop="1">
      <c r="G24" s="42"/>
    </row>
    <row r="25" ht="24.75">
      <c r="G25" s="42"/>
    </row>
    <row r="26" ht="24.75">
      <c r="G26" s="42"/>
    </row>
    <row r="27" spans="1:7" s="6" customFormat="1" ht="22.5">
      <c r="A27" s="12"/>
      <c r="B27" s="12"/>
      <c r="C27" s="12"/>
      <c r="D27" s="12"/>
      <c r="E27" s="12"/>
      <c r="F27" s="12"/>
      <c r="G27" s="12"/>
    </row>
  </sheetData>
  <sheetProtection/>
  <mergeCells count="5">
    <mergeCell ref="A1:G1"/>
    <mergeCell ref="A2:G2"/>
    <mergeCell ref="A3:G3"/>
    <mergeCell ref="A5:G5"/>
    <mergeCell ref="A14:G14"/>
  </mergeCells>
  <printOptions/>
  <pageMargins left="1.59" right="0.35433070866141736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view="pageBreakPreview" zoomScaleSheetLayoutView="100" zoomScalePageLayoutView="0" workbookViewId="0" topLeftCell="A9">
      <selection activeCell="D23" sqref="D23"/>
    </sheetView>
  </sheetViews>
  <sheetFormatPr defaultColWidth="9.140625" defaultRowHeight="12.75"/>
  <cols>
    <col min="1" max="7" width="9.140625" style="12" customWidth="1"/>
    <col min="8" max="8" width="18.00390625" style="12" customWidth="1"/>
    <col min="9" max="9" width="9.140625" style="2" customWidth="1"/>
  </cols>
  <sheetData>
    <row r="2" ht="24.75">
      <c r="A2" s="33" t="s">
        <v>7</v>
      </c>
    </row>
    <row r="3" ht="31.5">
      <c r="A3" s="32" t="s">
        <v>8</v>
      </c>
    </row>
    <row r="5" spans="1:8" ht="22.5">
      <c r="A5" s="12" t="s">
        <v>9</v>
      </c>
      <c r="H5" s="13"/>
    </row>
    <row r="6" ht="22.5">
      <c r="A6" s="12" t="s">
        <v>10</v>
      </c>
    </row>
    <row r="7" spans="2:8" ht="22.5">
      <c r="B7" s="12" t="s">
        <v>49</v>
      </c>
      <c r="H7" s="13">
        <v>24261745.89</v>
      </c>
    </row>
    <row r="8" spans="2:8" ht="22.5">
      <c r="B8" s="12" t="s">
        <v>43</v>
      </c>
      <c r="H8" s="13">
        <v>11137504.47</v>
      </c>
    </row>
    <row r="9" spans="2:8" ht="22.5">
      <c r="B9" s="12" t="s">
        <v>64</v>
      </c>
      <c r="H9" s="13">
        <v>1768750.63</v>
      </c>
    </row>
    <row r="10" spans="2:8" ht="22.5">
      <c r="B10" s="12" t="s">
        <v>44</v>
      </c>
      <c r="H10" s="13">
        <v>1890843.96</v>
      </c>
    </row>
    <row r="11" spans="2:8" ht="22.5">
      <c r="B11" s="12" t="s">
        <v>47</v>
      </c>
      <c r="H11" s="13">
        <v>2573096.07</v>
      </c>
    </row>
    <row r="12" spans="2:8" ht="22.5">
      <c r="B12" s="12" t="s">
        <v>48</v>
      </c>
      <c r="H12" s="13">
        <v>12080.76</v>
      </c>
    </row>
    <row r="13" spans="5:8" ht="23.25" thickBot="1">
      <c r="E13" s="14" t="s">
        <v>11</v>
      </c>
      <c r="H13" s="15">
        <f>SUM(H5:H12)</f>
        <v>41644021.78</v>
      </c>
    </row>
    <row r="14" spans="5:8" ht="23.25" thickTop="1">
      <c r="E14" s="14"/>
      <c r="H14" s="16"/>
    </row>
    <row r="15" spans="5:8" ht="22.5">
      <c r="E15" s="14"/>
      <c r="H15" s="16"/>
    </row>
    <row r="16" spans="5:8" ht="22.5">
      <c r="E16" s="14"/>
      <c r="H16" s="16"/>
    </row>
    <row r="17" spans="5:8" ht="22.5">
      <c r="E17" s="14"/>
      <c r="H17" s="16"/>
    </row>
  </sheetData>
  <sheetProtection/>
  <printOptions/>
  <pageMargins left="1.12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="112" zoomScaleSheetLayoutView="112" zoomScalePageLayoutView="0" workbookViewId="0" topLeftCell="A1">
      <selection activeCell="D19" sqref="D19"/>
    </sheetView>
  </sheetViews>
  <sheetFormatPr defaultColWidth="9.140625" defaultRowHeight="12.75"/>
  <cols>
    <col min="1" max="7" width="9.140625" style="12" customWidth="1"/>
    <col min="8" max="8" width="18.140625" style="12" customWidth="1"/>
  </cols>
  <sheetData>
    <row r="2" ht="24.75">
      <c r="A2" s="33" t="s">
        <v>7</v>
      </c>
    </row>
    <row r="3" ht="27.75">
      <c r="A3" s="49" t="s">
        <v>16</v>
      </c>
    </row>
    <row r="5" spans="2:8" ht="22.5">
      <c r="B5" s="12" t="s">
        <v>12</v>
      </c>
      <c r="H5" s="13">
        <v>8796.7</v>
      </c>
    </row>
    <row r="6" spans="2:8" ht="22.5">
      <c r="B6" s="12" t="s">
        <v>13</v>
      </c>
      <c r="H6" s="13">
        <v>10556.04</v>
      </c>
    </row>
    <row r="7" spans="2:8" ht="22.5">
      <c r="B7" s="12" t="s">
        <v>14</v>
      </c>
      <c r="H7" s="13">
        <v>474690.75</v>
      </c>
    </row>
    <row r="8" spans="2:8" ht="22.5">
      <c r="B8" s="12" t="s">
        <v>38</v>
      </c>
      <c r="H8" s="13">
        <v>197500</v>
      </c>
    </row>
    <row r="9" spans="2:8" ht="22.5">
      <c r="B9" s="12" t="s">
        <v>39</v>
      </c>
      <c r="H9" s="13">
        <v>1162300</v>
      </c>
    </row>
    <row r="10" spans="2:8" ht="22.5">
      <c r="B10" s="12" t="s">
        <v>53</v>
      </c>
      <c r="H10" s="13">
        <v>17373.52</v>
      </c>
    </row>
    <row r="11" spans="2:8" ht="22.5">
      <c r="B11" s="12" t="s">
        <v>52</v>
      </c>
      <c r="H11" s="13">
        <v>66913.09</v>
      </c>
    </row>
    <row r="12" spans="2:8" ht="22.5">
      <c r="B12" s="12" t="s">
        <v>45</v>
      </c>
      <c r="H12" s="13">
        <v>26145</v>
      </c>
    </row>
    <row r="13" spans="2:8" ht="22.5">
      <c r="B13" s="12" t="s">
        <v>15</v>
      </c>
      <c r="H13" s="13">
        <v>10000</v>
      </c>
    </row>
    <row r="14" ht="23.25" thickBot="1">
      <c r="H14" s="17">
        <f>SUM(H5:H13)</f>
        <v>1974275.1</v>
      </c>
    </row>
    <row r="15" ht="23.25" thickTop="1">
      <c r="H15" s="18"/>
    </row>
    <row r="16" ht="22.5">
      <c r="H16" s="18"/>
    </row>
    <row r="17" ht="22.5">
      <c r="H17" s="18"/>
    </row>
    <row r="18" ht="22.5">
      <c r="H18" s="18"/>
    </row>
    <row r="19" spans="1:8" ht="22.5">
      <c r="A19" s="25"/>
      <c r="B19" s="25"/>
      <c r="C19" s="25"/>
      <c r="D19"/>
      <c r="E19"/>
      <c r="F19"/>
      <c r="G19"/>
      <c r="H19"/>
    </row>
    <row r="20" spans="1:3" s="36" customFormat="1" ht="22.5">
      <c r="A20" s="26"/>
      <c r="B20" s="27"/>
      <c r="C20" s="28"/>
    </row>
    <row r="21" spans="1:9" s="36" customFormat="1" ht="22.5">
      <c r="A21" s="12"/>
      <c r="B21" s="12"/>
      <c r="C21" s="12"/>
      <c r="D21" s="12"/>
      <c r="E21" s="12"/>
      <c r="F21" s="12"/>
      <c r="G21" s="12"/>
      <c r="H21" s="12"/>
      <c r="I21" s="2"/>
    </row>
    <row r="22" spans="1:8" ht="22.5">
      <c r="A22" s="92"/>
      <c r="B22" s="92"/>
      <c r="C22" s="92"/>
      <c r="D22" s="92"/>
      <c r="E22" s="92"/>
      <c r="F22" s="92"/>
      <c r="G22" s="92"/>
      <c r="H22" s="92"/>
    </row>
    <row r="23" spans="1:8" ht="22.5">
      <c r="A23" s="91"/>
      <c r="B23" s="91"/>
      <c r="C23" s="91"/>
      <c r="D23" s="91"/>
      <c r="E23" s="91"/>
      <c r="F23" s="91"/>
      <c r="G23" s="91"/>
      <c r="H23" s="91"/>
    </row>
    <row r="29" ht="22.5">
      <c r="H29" s="18"/>
    </row>
  </sheetData>
  <sheetProtection/>
  <mergeCells count="2">
    <mergeCell ref="A23:H23"/>
    <mergeCell ref="A22:H22"/>
  </mergeCells>
  <printOptions/>
  <pageMargins left="1.19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PageLayoutView="0" workbookViewId="0" topLeftCell="A19">
      <selection activeCell="B28" sqref="B28"/>
    </sheetView>
  </sheetViews>
  <sheetFormatPr defaultColWidth="9.140625" defaultRowHeight="12.75"/>
  <cols>
    <col min="1" max="1" width="9.140625" style="1" customWidth="1"/>
    <col min="2" max="2" width="56.421875" style="1" customWidth="1"/>
    <col min="3" max="3" width="14.8515625" style="1" customWidth="1"/>
    <col min="4" max="16384" width="9.140625" style="1" customWidth="1"/>
  </cols>
  <sheetData>
    <row r="2" ht="23.25">
      <c r="A2" s="1" t="s">
        <v>33</v>
      </c>
    </row>
    <row r="3" ht="23.25">
      <c r="A3" s="1" t="s">
        <v>50</v>
      </c>
    </row>
    <row r="5" spans="1:3" ht="23.25">
      <c r="A5" s="116" t="s">
        <v>46</v>
      </c>
      <c r="B5" s="118" t="s">
        <v>17</v>
      </c>
      <c r="C5" s="117" t="s">
        <v>18</v>
      </c>
    </row>
    <row r="6" spans="1:3" ht="23.25">
      <c r="A6" s="112">
        <v>1</v>
      </c>
      <c r="B6" s="119" t="s">
        <v>135</v>
      </c>
      <c r="C6" s="113">
        <v>14000</v>
      </c>
    </row>
    <row r="7" spans="1:3" ht="23.25">
      <c r="A7" s="112">
        <v>2</v>
      </c>
      <c r="B7" s="119" t="s">
        <v>136</v>
      </c>
      <c r="C7" s="113">
        <v>7000</v>
      </c>
    </row>
    <row r="8" spans="1:3" ht="23.25">
      <c r="A8" s="112">
        <v>3</v>
      </c>
      <c r="B8" s="119" t="s">
        <v>137</v>
      </c>
      <c r="C8" s="113">
        <v>7000</v>
      </c>
    </row>
    <row r="9" spans="1:3" ht="23.25">
      <c r="A9" s="112">
        <v>4</v>
      </c>
      <c r="B9" s="119" t="s">
        <v>138</v>
      </c>
      <c r="C9" s="113">
        <v>150357.48</v>
      </c>
    </row>
    <row r="10" spans="1:3" ht="23.25">
      <c r="A10" s="112">
        <v>5</v>
      </c>
      <c r="B10" s="119" t="s">
        <v>139</v>
      </c>
      <c r="C10" s="113">
        <v>7000</v>
      </c>
    </row>
    <row r="11" spans="1:3" ht="23.25">
      <c r="A11" s="112">
        <v>6</v>
      </c>
      <c r="B11" s="119" t="s">
        <v>140</v>
      </c>
      <c r="C11" s="113">
        <v>28000</v>
      </c>
    </row>
    <row r="12" spans="1:3" ht="23.25">
      <c r="A12" s="112">
        <v>7</v>
      </c>
      <c r="B12" s="119" t="s">
        <v>141</v>
      </c>
      <c r="C12" s="113">
        <v>6000</v>
      </c>
    </row>
    <row r="13" spans="1:3" ht="23.25">
      <c r="A13" s="112">
        <v>8</v>
      </c>
      <c r="B13" s="119" t="s">
        <v>142</v>
      </c>
      <c r="C13" s="113">
        <v>7000</v>
      </c>
    </row>
    <row r="14" spans="1:3" ht="23.25">
      <c r="A14" s="112">
        <v>9</v>
      </c>
      <c r="B14" s="119" t="s">
        <v>143</v>
      </c>
      <c r="C14" s="113">
        <v>247500</v>
      </c>
    </row>
    <row r="15" spans="1:3" ht="23.25">
      <c r="A15" s="112">
        <v>10</v>
      </c>
      <c r="B15" s="119" t="s">
        <v>144</v>
      </c>
      <c r="C15" s="113">
        <v>182000</v>
      </c>
    </row>
    <row r="16" spans="1:3" ht="23.25">
      <c r="A16" s="112">
        <v>11</v>
      </c>
      <c r="B16" s="119" t="s">
        <v>145</v>
      </c>
      <c r="C16" s="113">
        <v>130000</v>
      </c>
    </row>
    <row r="17" spans="1:3" ht="23.25">
      <c r="A17" s="112">
        <v>12</v>
      </c>
      <c r="B17" s="119" t="s">
        <v>146</v>
      </c>
      <c r="C17" s="113">
        <v>425000</v>
      </c>
    </row>
    <row r="18" spans="1:3" ht="23.25">
      <c r="A18" s="112">
        <v>13</v>
      </c>
      <c r="B18" s="119" t="s">
        <v>147</v>
      </c>
      <c r="C18" s="113">
        <v>42305</v>
      </c>
    </row>
    <row r="19" spans="1:3" ht="23.25">
      <c r="A19" s="112">
        <v>14</v>
      </c>
      <c r="B19" s="119" t="s">
        <v>148</v>
      </c>
      <c r="C19" s="113">
        <v>11050</v>
      </c>
    </row>
    <row r="20" spans="1:3" ht="23.25">
      <c r="A20" s="112">
        <v>15</v>
      </c>
      <c r="B20" s="119" t="s">
        <v>149</v>
      </c>
      <c r="C20" s="113">
        <v>72000</v>
      </c>
    </row>
    <row r="21" spans="1:3" ht="23.25">
      <c r="A21" s="112">
        <v>16</v>
      </c>
      <c r="B21" s="119" t="s">
        <v>150</v>
      </c>
      <c r="C21" s="113">
        <v>15000</v>
      </c>
    </row>
    <row r="22" spans="1:3" ht="23.25">
      <c r="A22" s="112">
        <v>17</v>
      </c>
      <c r="B22" s="119" t="s">
        <v>151</v>
      </c>
      <c r="C22" s="113">
        <v>41750</v>
      </c>
    </row>
    <row r="23" spans="1:3" ht="23.25">
      <c r="A23" s="112">
        <v>18</v>
      </c>
      <c r="B23" s="119" t="s">
        <v>152</v>
      </c>
      <c r="C23" s="113">
        <v>2400</v>
      </c>
    </row>
    <row r="24" spans="1:3" ht="23.25">
      <c r="A24" s="121">
        <v>19</v>
      </c>
      <c r="B24" s="120" t="s">
        <v>153</v>
      </c>
      <c r="C24" s="122">
        <v>3500</v>
      </c>
    </row>
    <row r="25" spans="1:3" ht="23.25">
      <c r="A25" s="114" t="s">
        <v>154</v>
      </c>
      <c r="B25" s="115"/>
      <c r="C25" s="123">
        <v>1398862.48</v>
      </c>
    </row>
  </sheetData>
  <sheetProtection/>
  <mergeCells count="1">
    <mergeCell ref="A25:B2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106" zoomScaleSheetLayoutView="106" zoomScalePageLayoutView="0" workbookViewId="0" topLeftCell="A1">
      <selection activeCell="A16" sqref="A16:IV20"/>
    </sheetView>
  </sheetViews>
  <sheetFormatPr defaultColWidth="9.140625" defaultRowHeight="12.75"/>
  <cols>
    <col min="1" max="1" width="8.57421875" style="6" customWidth="1"/>
    <col min="2" max="2" width="68.140625" style="20" customWidth="1"/>
    <col min="3" max="3" width="12.57421875" style="20" customWidth="1"/>
    <col min="4" max="4" width="12.28125" style="20" customWidth="1"/>
  </cols>
  <sheetData>
    <row r="1" spans="1:4" ht="21">
      <c r="A1" s="2"/>
      <c r="B1" s="3"/>
      <c r="C1" s="3"/>
      <c r="D1" s="3"/>
    </row>
    <row r="2" spans="1:4" ht="23.25">
      <c r="A2" s="1" t="s">
        <v>33</v>
      </c>
      <c r="B2" s="3"/>
      <c r="C2" s="3"/>
      <c r="D2" s="3"/>
    </row>
    <row r="3" spans="1:4" ht="29.25">
      <c r="A3" s="34" t="s">
        <v>51</v>
      </c>
      <c r="B3" s="3"/>
      <c r="C3" s="3"/>
      <c r="D3" s="3"/>
    </row>
    <row r="4" spans="1:4" ht="21">
      <c r="A4" s="2"/>
      <c r="B4" s="3"/>
      <c r="C4" s="3"/>
      <c r="D4" s="3"/>
    </row>
    <row r="5" spans="1:3" s="36" customFormat="1" ht="24.75">
      <c r="A5" s="35" t="s">
        <v>46</v>
      </c>
      <c r="B5" s="35" t="s">
        <v>17</v>
      </c>
      <c r="C5" s="37" t="s">
        <v>18</v>
      </c>
    </row>
    <row r="6" spans="1:4" ht="22.5">
      <c r="A6" s="29">
        <v>1</v>
      </c>
      <c r="B6" s="21" t="s">
        <v>54</v>
      </c>
      <c r="C6" s="22">
        <v>19016</v>
      </c>
      <c r="D6"/>
    </row>
    <row r="7" spans="1:4" ht="22.5">
      <c r="A7" s="29">
        <v>2</v>
      </c>
      <c r="B7" s="21" t="s">
        <v>55</v>
      </c>
      <c r="C7" s="22">
        <v>19016</v>
      </c>
      <c r="D7"/>
    </row>
    <row r="8" spans="1:4" ht="22.5">
      <c r="A8" s="29"/>
      <c r="B8" s="21"/>
      <c r="C8" s="22"/>
      <c r="D8"/>
    </row>
    <row r="9" spans="1:4" ht="22.5">
      <c r="A9" s="30"/>
      <c r="B9" s="23"/>
      <c r="C9" s="24"/>
      <c r="D9"/>
    </row>
    <row r="10" spans="1:4" ht="22.5">
      <c r="A10" s="94" t="s">
        <v>11</v>
      </c>
      <c r="B10" s="95"/>
      <c r="C10" s="31">
        <f>SUM(C6:C9)</f>
        <v>38032</v>
      </c>
      <c r="D10"/>
    </row>
    <row r="11" spans="1:4" ht="21">
      <c r="A11" s="2"/>
      <c r="B11" s="5"/>
      <c r="C11" s="5"/>
      <c r="D11" s="5"/>
    </row>
    <row r="12" spans="1:4" ht="21">
      <c r="A12" s="2"/>
      <c r="B12" s="5"/>
      <c r="C12" s="5"/>
      <c r="D12" s="5"/>
    </row>
    <row r="13" spans="1:4" ht="21">
      <c r="A13" s="2"/>
      <c r="B13" s="5"/>
      <c r="C13" s="5"/>
      <c r="D13" s="5"/>
    </row>
    <row r="14" spans="1:4" ht="21">
      <c r="A14" s="2"/>
      <c r="B14" s="5"/>
      <c r="C14" s="5"/>
      <c r="D14" s="5"/>
    </row>
    <row r="15" spans="1:4" ht="21">
      <c r="A15" s="2"/>
      <c r="B15" s="5"/>
      <c r="C15" s="5"/>
      <c r="D15" s="5"/>
    </row>
    <row r="16" spans="1:3" s="36" customFormat="1" ht="22.5">
      <c r="A16" s="25"/>
      <c r="B16" s="25"/>
      <c r="C16" s="25"/>
    </row>
    <row r="17" spans="1:3" s="36" customFormat="1" ht="22.5">
      <c r="A17" s="25"/>
      <c r="B17" s="25"/>
      <c r="C17" s="25"/>
    </row>
    <row r="18" spans="1:3" s="36" customFormat="1" ht="22.5">
      <c r="A18" s="25"/>
      <c r="B18" s="25"/>
      <c r="C18" s="25"/>
    </row>
    <row r="19" spans="1:4" s="36" customFormat="1" ht="21">
      <c r="A19" s="93"/>
      <c r="B19" s="93"/>
      <c r="C19" s="93"/>
      <c r="D19" s="93"/>
    </row>
    <row r="20" spans="1:4" s="36" customFormat="1" ht="21">
      <c r="A20" s="93"/>
      <c r="B20" s="93"/>
      <c r="C20" s="93"/>
      <c r="D20" s="93"/>
    </row>
    <row r="21" spans="1:4" ht="21">
      <c r="A21" s="7"/>
      <c r="B21" s="19"/>
      <c r="C21" s="19"/>
      <c r="D21" s="19"/>
    </row>
    <row r="22" spans="1:4" ht="21">
      <c r="A22" s="2"/>
      <c r="B22" s="3"/>
      <c r="C22" s="3"/>
      <c r="D22" s="3"/>
    </row>
    <row r="23" spans="1:4" ht="21">
      <c r="A23" s="2"/>
      <c r="B23" s="3"/>
      <c r="C23" s="3"/>
      <c r="D23" s="3"/>
    </row>
    <row r="24" spans="1:4" ht="21">
      <c r="A24" s="2"/>
      <c r="B24" s="3"/>
      <c r="C24" s="3"/>
      <c r="D24" s="3"/>
    </row>
    <row r="25" spans="1:4" ht="21">
      <c r="A25" s="2"/>
      <c r="B25" s="3"/>
      <c r="C25" s="3"/>
      <c r="D25" s="3"/>
    </row>
    <row r="26" spans="1:4" ht="21">
      <c r="A26" s="2"/>
      <c r="B26" s="3"/>
      <c r="C26" s="3"/>
      <c r="D26" s="3"/>
    </row>
    <row r="27" spans="1:4" ht="21">
      <c r="A27" s="2"/>
      <c r="B27" s="3"/>
      <c r="C27" s="3"/>
      <c r="D27" s="3"/>
    </row>
    <row r="28" spans="1:4" ht="21">
      <c r="A28" s="2"/>
      <c r="B28" s="3"/>
      <c r="C28" s="3"/>
      <c r="D28" s="3"/>
    </row>
    <row r="29" spans="1:4" ht="21">
      <c r="A29" s="2"/>
      <c r="B29" s="3"/>
      <c r="C29" s="3"/>
      <c r="D29" s="3"/>
    </row>
    <row r="30" spans="1:4" ht="21">
      <c r="A30" s="2"/>
      <c r="B30" s="3"/>
      <c r="C30" s="3"/>
      <c r="D30" s="3"/>
    </row>
    <row r="31" spans="1:4" ht="21">
      <c r="A31" s="2"/>
      <c r="B31" s="3"/>
      <c r="C31" s="3"/>
      <c r="D31" s="3"/>
    </row>
    <row r="32" spans="1:4" ht="21">
      <c r="A32" s="2"/>
      <c r="B32" s="3"/>
      <c r="C32" s="3"/>
      <c r="D32" s="3"/>
    </row>
    <row r="33" spans="1:4" ht="21">
      <c r="A33" s="2"/>
      <c r="B33" s="3"/>
      <c r="C33" s="3"/>
      <c r="D33" s="3"/>
    </row>
    <row r="34" spans="1:4" ht="21">
      <c r="A34" s="2"/>
      <c r="B34" s="3"/>
      <c r="C34" s="3"/>
      <c r="D34" s="3"/>
    </row>
    <row r="35" spans="1:4" ht="21">
      <c r="A35" s="2"/>
      <c r="B35" s="3"/>
      <c r="C35" s="3"/>
      <c r="D35" s="3"/>
    </row>
  </sheetData>
  <sheetProtection/>
  <mergeCells count="3">
    <mergeCell ref="A19:D19"/>
    <mergeCell ref="A20:D20"/>
    <mergeCell ref="A10:B10"/>
  </mergeCells>
  <printOptions/>
  <pageMargins left="1.141732283464567" right="0.35433070866141736" top="1.1811023622047245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98" zoomScaleSheetLayoutView="98" zoomScalePageLayoutView="0" workbookViewId="0" topLeftCell="A10">
      <selection activeCell="A20" sqref="A20:IV24"/>
    </sheetView>
  </sheetViews>
  <sheetFormatPr defaultColWidth="9.140625" defaultRowHeight="12.75"/>
  <cols>
    <col min="1" max="6" width="9.140625" style="6" customWidth="1"/>
    <col min="7" max="7" width="10.28125" style="6" customWidth="1"/>
    <col min="8" max="8" width="15.140625" style="6" customWidth="1"/>
  </cols>
  <sheetData>
    <row r="1" spans="1:8" ht="21">
      <c r="A1" s="2"/>
      <c r="B1" s="2"/>
      <c r="C1" s="2"/>
      <c r="D1" s="2"/>
      <c r="E1" s="2"/>
      <c r="F1" s="2"/>
      <c r="G1" s="2"/>
      <c r="H1" s="2"/>
    </row>
    <row r="2" spans="1:8" ht="21">
      <c r="A2" s="9" t="s">
        <v>20</v>
      </c>
      <c r="B2" s="2"/>
      <c r="C2" s="2"/>
      <c r="D2" s="2"/>
      <c r="E2" s="2"/>
      <c r="F2" s="2"/>
      <c r="G2" s="2"/>
      <c r="H2" s="2"/>
    </row>
    <row r="3" spans="1:8" ht="29.25">
      <c r="A3" s="34" t="s">
        <v>59</v>
      </c>
      <c r="B3" s="34"/>
      <c r="C3" s="2"/>
      <c r="D3" s="2"/>
      <c r="E3" s="2"/>
      <c r="F3" s="2"/>
      <c r="G3" s="2"/>
      <c r="H3" s="2"/>
    </row>
    <row r="4" spans="1:8" ht="21">
      <c r="A4" s="2"/>
      <c r="B4" s="2"/>
      <c r="C4" s="2"/>
      <c r="D4" s="2"/>
      <c r="E4" s="2"/>
      <c r="F4" s="2"/>
      <c r="G4" s="2"/>
      <c r="H4" s="2"/>
    </row>
    <row r="5" spans="1:8" ht="21">
      <c r="A5" s="2"/>
      <c r="B5" s="2" t="s">
        <v>36</v>
      </c>
      <c r="C5" s="2"/>
      <c r="D5" s="2"/>
      <c r="E5" s="2"/>
      <c r="F5" s="2"/>
      <c r="G5" s="2"/>
      <c r="H5" s="2"/>
    </row>
    <row r="6" spans="1:8" ht="21">
      <c r="A6" s="2"/>
      <c r="B6" s="2"/>
      <c r="C6" s="2"/>
      <c r="D6" s="2"/>
      <c r="E6" s="2"/>
      <c r="F6" s="2"/>
      <c r="G6" s="2"/>
      <c r="H6" s="2"/>
    </row>
    <row r="7" spans="1:8" ht="21">
      <c r="A7" s="2"/>
      <c r="B7" s="2"/>
      <c r="C7" s="2" t="s">
        <v>21</v>
      </c>
      <c r="D7" s="2"/>
      <c r="E7" s="2"/>
      <c r="F7" s="2"/>
      <c r="G7" s="2"/>
      <c r="H7" s="3">
        <v>45041350.07</v>
      </c>
    </row>
    <row r="8" spans="1:8" ht="21">
      <c r="A8" s="2"/>
      <c r="B8" s="2"/>
      <c r="C8" s="2" t="s">
        <v>22</v>
      </c>
      <c r="D8" s="2"/>
      <c r="E8" s="2"/>
      <c r="F8" s="2"/>
      <c r="G8" s="2"/>
      <c r="H8" s="3">
        <v>25440936.74</v>
      </c>
    </row>
    <row r="9" spans="1:8" ht="21">
      <c r="A9" s="2"/>
      <c r="B9" s="10" t="s">
        <v>28</v>
      </c>
      <c r="C9" s="2" t="s">
        <v>23</v>
      </c>
      <c r="D9" s="2"/>
      <c r="E9" s="2"/>
      <c r="F9" s="2"/>
      <c r="G9" s="2"/>
      <c r="H9" s="3">
        <f>H7-H8</f>
        <v>19600413.330000002</v>
      </c>
    </row>
    <row r="10" spans="1:8" ht="21">
      <c r="A10" s="2"/>
      <c r="B10" s="10" t="s">
        <v>28</v>
      </c>
      <c r="C10" s="2" t="s">
        <v>24</v>
      </c>
      <c r="D10" s="2"/>
      <c r="E10" s="2"/>
      <c r="F10" s="2"/>
      <c r="G10" s="2"/>
      <c r="H10" s="3">
        <f>H9*25/100</f>
        <v>4900103.3325000005</v>
      </c>
    </row>
    <row r="11" spans="1:8" ht="21.75" thickBot="1">
      <c r="A11" s="2"/>
      <c r="B11" s="2"/>
      <c r="C11" s="2" t="s">
        <v>56</v>
      </c>
      <c r="D11" s="2"/>
      <c r="E11" s="2"/>
      <c r="F11" s="2"/>
      <c r="G11" s="2"/>
      <c r="H11" s="8">
        <f>H9-H10</f>
        <v>14700309.997500002</v>
      </c>
    </row>
    <row r="12" spans="1:8" ht="21.75" thickTop="1">
      <c r="A12" s="2"/>
      <c r="B12" s="2"/>
      <c r="C12" s="2"/>
      <c r="D12" s="2"/>
      <c r="E12" s="2"/>
      <c r="F12" s="2"/>
      <c r="G12" s="2"/>
      <c r="H12" s="2"/>
    </row>
    <row r="13" spans="1:8" ht="21">
      <c r="A13" s="2"/>
      <c r="B13" s="2" t="s">
        <v>25</v>
      </c>
      <c r="C13" s="2"/>
      <c r="D13" s="2"/>
      <c r="E13" s="2"/>
      <c r="F13" s="2"/>
      <c r="G13" s="2"/>
      <c r="H13" s="2"/>
    </row>
    <row r="14" spans="1:8" ht="21">
      <c r="A14" s="2"/>
      <c r="B14" s="2"/>
      <c r="C14" s="2"/>
      <c r="D14" s="2"/>
      <c r="E14" s="2"/>
      <c r="F14" s="2"/>
      <c r="G14" s="2"/>
      <c r="H14" s="2"/>
    </row>
    <row r="15" spans="1:8" ht="21">
      <c r="A15" s="2"/>
      <c r="B15" s="2"/>
      <c r="C15" s="2" t="s">
        <v>57</v>
      </c>
      <c r="D15" s="2"/>
      <c r="E15" s="2"/>
      <c r="F15" s="2"/>
      <c r="G15" s="2"/>
      <c r="H15" s="3">
        <v>12019388.45</v>
      </c>
    </row>
    <row r="16" spans="1:8" ht="21">
      <c r="A16" s="2"/>
      <c r="B16" s="10" t="s">
        <v>27</v>
      </c>
      <c r="C16" s="2" t="s">
        <v>58</v>
      </c>
      <c r="D16" s="2"/>
      <c r="E16" s="2"/>
      <c r="F16" s="2"/>
      <c r="G16" s="2"/>
      <c r="H16" s="3">
        <f>SUM(H10)</f>
        <v>4900103.3325000005</v>
      </c>
    </row>
    <row r="17" spans="1:8" ht="21.75" thickBot="1">
      <c r="A17" s="2"/>
      <c r="B17" s="2"/>
      <c r="C17" s="2" t="s">
        <v>26</v>
      </c>
      <c r="D17" s="2"/>
      <c r="E17" s="2"/>
      <c r="F17" s="2"/>
      <c r="G17" s="2"/>
      <c r="H17" s="4">
        <f>SUM(H15:H16)</f>
        <v>16919491.7825</v>
      </c>
    </row>
    <row r="18" spans="1:8" ht="21.75" thickTop="1">
      <c r="A18" s="2"/>
      <c r="B18" s="2"/>
      <c r="C18" s="2"/>
      <c r="D18" s="2"/>
      <c r="E18" s="2"/>
      <c r="F18" s="2"/>
      <c r="G18" s="2"/>
      <c r="H18" s="5"/>
    </row>
    <row r="19" spans="1:8" s="36" customFormat="1" ht="21">
      <c r="A19" s="2"/>
      <c r="B19" s="2"/>
      <c r="C19" s="2"/>
      <c r="D19" s="2"/>
      <c r="E19" s="2"/>
      <c r="F19" s="2"/>
      <c r="G19" s="2"/>
      <c r="H19" s="5"/>
    </row>
    <row r="20" spans="1:3" s="36" customFormat="1" ht="22.5">
      <c r="A20" s="25"/>
      <c r="B20" s="25"/>
      <c r="C20" s="25"/>
    </row>
    <row r="21" spans="1:3" s="36" customFormat="1" ht="22.5">
      <c r="A21" s="25"/>
      <c r="B21" s="25"/>
      <c r="C21" s="25"/>
    </row>
    <row r="22" spans="1:8" s="36" customFormat="1" ht="21">
      <c r="A22" s="93"/>
      <c r="B22" s="93"/>
      <c r="C22" s="93"/>
      <c r="D22" s="93"/>
      <c r="E22" s="93"/>
      <c r="F22" s="93"/>
      <c r="G22" s="93"/>
      <c r="H22" s="93"/>
    </row>
    <row r="23" spans="1:8" ht="21">
      <c r="A23" s="7"/>
      <c r="B23" s="7"/>
      <c r="C23" s="7"/>
      <c r="D23" s="7"/>
      <c r="E23" s="7"/>
      <c r="F23" s="7"/>
      <c r="G23" s="7"/>
      <c r="H23" s="2"/>
    </row>
    <row r="24" spans="1:8" ht="21">
      <c r="A24" s="2"/>
      <c r="B24" s="2"/>
      <c r="C24" s="2"/>
      <c r="D24" s="2"/>
      <c r="E24" s="2"/>
      <c r="F24" s="2"/>
      <c r="G24" s="2"/>
      <c r="H24" s="2"/>
    </row>
    <row r="25" spans="1:8" ht="21">
      <c r="A25" s="2"/>
      <c r="B25" s="2"/>
      <c r="C25" s="2"/>
      <c r="D25" s="2"/>
      <c r="E25" s="2"/>
      <c r="F25" s="2"/>
      <c r="G25" s="2"/>
      <c r="H25" s="2"/>
    </row>
    <row r="26" spans="1:8" ht="21">
      <c r="A26" s="2"/>
      <c r="B26" s="2"/>
      <c r="C26" s="2"/>
      <c r="D26" s="2"/>
      <c r="E26" s="2"/>
      <c r="F26" s="2"/>
      <c r="G26" s="2"/>
      <c r="H26" s="2"/>
    </row>
    <row r="27" spans="1:8" ht="21">
      <c r="A27" s="2"/>
      <c r="B27" s="2"/>
      <c r="C27" s="2"/>
      <c r="D27" s="2"/>
      <c r="E27" s="2"/>
      <c r="F27" s="2"/>
      <c r="G27" s="2"/>
      <c r="H27" s="2"/>
    </row>
  </sheetData>
  <sheetProtection/>
  <mergeCells count="1">
    <mergeCell ref="A22:H22"/>
  </mergeCells>
  <printOptions/>
  <pageMargins left="1.01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0">
      <selection activeCell="E20" sqref="E20"/>
    </sheetView>
  </sheetViews>
  <sheetFormatPr defaultColWidth="9.140625" defaultRowHeight="12.75"/>
  <cols>
    <col min="1" max="4" width="9.140625" style="6" customWidth="1"/>
    <col min="5" max="5" width="9.421875" style="6" customWidth="1"/>
    <col min="6" max="6" width="16.8515625" style="20" customWidth="1"/>
    <col min="7" max="7" width="17.8515625" style="6" customWidth="1"/>
  </cols>
  <sheetData>
    <row r="1" spans="1:7" ht="21">
      <c r="A1" s="96" t="s">
        <v>75</v>
      </c>
      <c r="B1" s="96"/>
      <c r="C1" s="96"/>
      <c r="D1" s="96"/>
      <c r="E1" s="96"/>
      <c r="F1" s="96"/>
      <c r="G1" s="96"/>
    </row>
    <row r="2" spans="1:7" s="46" customFormat="1" ht="29.25">
      <c r="A2" s="97" t="s">
        <v>69</v>
      </c>
      <c r="B2" s="97"/>
      <c r="C2" s="97"/>
      <c r="D2" s="97"/>
      <c r="E2" s="97"/>
      <c r="F2" s="97"/>
      <c r="G2" s="97"/>
    </row>
    <row r="3" spans="1:7" s="46" customFormat="1" ht="29.25">
      <c r="A3" s="97" t="s">
        <v>74</v>
      </c>
      <c r="B3" s="97"/>
      <c r="C3" s="97"/>
      <c r="D3" s="97"/>
      <c r="E3" s="97"/>
      <c r="F3" s="97"/>
      <c r="G3" s="97"/>
    </row>
    <row r="4" spans="1:7" s="46" customFormat="1" ht="28.5">
      <c r="A4" s="98" t="s">
        <v>76</v>
      </c>
      <c r="B4" s="98"/>
      <c r="C4" s="98"/>
      <c r="D4" s="98"/>
      <c r="E4" s="98"/>
      <c r="F4" s="98"/>
      <c r="G4" s="98"/>
    </row>
    <row r="5" spans="1:7" s="33" customFormat="1" ht="24.75">
      <c r="A5" s="33" t="s">
        <v>60</v>
      </c>
      <c r="F5" s="41"/>
      <c r="G5" s="41">
        <v>12727797.38</v>
      </c>
    </row>
    <row r="6" spans="1:7" s="33" customFormat="1" ht="24.75">
      <c r="A6" s="45" t="s">
        <v>27</v>
      </c>
      <c r="B6" s="33" t="s">
        <v>29</v>
      </c>
      <c r="F6" s="41"/>
      <c r="G6" s="41">
        <v>19600413.33</v>
      </c>
    </row>
    <row r="7" spans="2:7" s="33" customFormat="1" ht="24.75">
      <c r="B7" s="33" t="s">
        <v>37</v>
      </c>
      <c r="F7" s="41"/>
      <c r="G7" s="41">
        <v>26805</v>
      </c>
    </row>
    <row r="8" spans="2:7" s="33" customFormat="1" ht="24.75">
      <c r="B8" s="33" t="s">
        <v>61</v>
      </c>
      <c r="F8" s="41"/>
      <c r="G8" s="41">
        <v>32575</v>
      </c>
    </row>
    <row r="9" spans="6:7" s="33" customFormat="1" ht="24.75">
      <c r="F9" s="41"/>
      <c r="G9" s="47">
        <f>SUM(G5:G8)</f>
        <v>32387590.71</v>
      </c>
    </row>
    <row r="10" spans="1:7" s="33" customFormat="1" ht="24.75">
      <c r="A10" s="45" t="s">
        <v>28</v>
      </c>
      <c r="B10" s="33" t="s">
        <v>30</v>
      </c>
      <c r="F10" s="41"/>
      <c r="G10" s="41">
        <v>6186045.28</v>
      </c>
    </row>
    <row r="11" spans="2:7" s="33" customFormat="1" ht="24.75">
      <c r="B11" s="33" t="s">
        <v>31</v>
      </c>
      <c r="F11" s="41"/>
      <c r="G11" s="41">
        <v>4900103.33</v>
      </c>
    </row>
    <row r="12" spans="6:7" s="33" customFormat="1" ht="24.75">
      <c r="F12" s="41"/>
      <c r="G12" s="47">
        <f>SUM(G10:G11)</f>
        <v>11086148.61</v>
      </c>
    </row>
    <row r="13" spans="2:7" s="33" customFormat="1" ht="25.5" thickBot="1">
      <c r="B13" s="33" t="s">
        <v>62</v>
      </c>
      <c r="F13" s="41"/>
      <c r="G13" s="48">
        <f>G9-G12</f>
        <v>21301442.1</v>
      </c>
    </row>
    <row r="14" s="33" customFormat="1" ht="25.5" thickTop="1">
      <c r="F14" s="41"/>
    </row>
    <row r="15" spans="1:6" s="33" customFormat="1" ht="24.75">
      <c r="A15" s="33" t="s">
        <v>63</v>
      </c>
      <c r="F15" s="41"/>
    </row>
    <row r="16" spans="2:7" s="33" customFormat="1" ht="25.5" thickBot="1">
      <c r="B16" s="33" t="s">
        <v>32</v>
      </c>
      <c r="F16" s="41"/>
      <c r="G16" s="48">
        <f>SUM(G13)</f>
        <v>21301442.1</v>
      </c>
    </row>
    <row r="17" s="33" customFormat="1" ht="25.5" thickTop="1">
      <c r="F17" s="41"/>
    </row>
    <row r="18" s="33" customFormat="1" ht="24.75">
      <c r="F18" s="41"/>
    </row>
    <row r="19" spans="1:6" s="33" customFormat="1" ht="24.75">
      <c r="A19" s="44"/>
      <c r="B19" s="44"/>
      <c r="F19" s="41"/>
    </row>
    <row r="20" spans="1:6" s="33" customFormat="1" ht="24.75">
      <c r="A20" s="44"/>
      <c r="B20" s="44"/>
      <c r="F20" s="41"/>
    </row>
    <row r="21" s="33" customFormat="1" ht="24.75">
      <c r="F21" s="41"/>
    </row>
    <row r="22" s="33" customFormat="1" ht="24.75">
      <c r="F22" s="41"/>
    </row>
    <row r="23" s="33" customFormat="1" ht="24.75">
      <c r="F23" s="41"/>
    </row>
    <row r="24" s="33" customFormat="1" ht="24.75">
      <c r="F24" s="41"/>
    </row>
    <row r="25" s="33" customFormat="1" ht="24.75">
      <c r="F25" s="41"/>
    </row>
    <row r="26" s="33" customFormat="1" ht="24.75">
      <c r="F26" s="41"/>
    </row>
    <row r="27" s="33" customFormat="1" ht="24.75">
      <c r="F27" s="41"/>
    </row>
    <row r="28" s="33" customFormat="1" ht="24.75">
      <c r="F28" s="41"/>
    </row>
    <row r="29" s="33" customFormat="1" ht="24.75">
      <c r="F29" s="41"/>
    </row>
    <row r="30" s="33" customFormat="1" ht="24.75">
      <c r="F30" s="41"/>
    </row>
    <row r="31" s="33" customFormat="1" ht="24.75">
      <c r="F31" s="41"/>
    </row>
    <row r="32" s="33" customFormat="1" ht="24.75">
      <c r="F32" s="41"/>
    </row>
    <row r="33" s="33" customFormat="1" ht="24.75">
      <c r="F33" s="41"/>
    </row>
    <row r="34" s="33" customFormat="1" ht="24.75">
      <c r="F34" s="41"/>
    </row>
    <row r="35" s="33" customFormat="1" ht="24.75">
      <c r="F35" s="41"/>
    </row>
    <row r="36" s="33" customFormat="1" ht="24.75">
      <c r="F36" s="41"/>
    </row>
    <row r="37" s="33" customFormat="1" ht="24.75">
      <c r="F37" s="41"/>
    </row>
    <row r="38" s="33" customFormat="1" ht="24.75">
      <c r="F38" s="41"/>
    </row>
    <row r="39" s="33" customFormat="1" ht="24.75">
      <c r="F39" s="41"/>
    </row>
    <row r="40" spans="1:7" ht="21">
      <c r="A40" s="2"/>
      <c r="B40" s="2"/>
      <c r="C40" s="2"/>
      <c r="D40" s="2"/>
      <c r="E40" s="2"/>
      <c r="F40" s="3"/>
      <c r="G40" s="2"/>
    </row>
    <row r="41" spans="1:7" ht="21">
      <c r="A41" s="2"/>
      <c r="B41" s="2"/>
      <c r="C41" s="2"/>
      <c r="D41" s="2"/>
      <c r="E41" s="2"/>
      <c r="F41" s="3"/>
      <c r="G41" s="2"/>
    </row>
    <row r="42" spans="1:7" ht="21">
      <c r="A42" s="2"/>
      <c r="B42" s="2"/>
      <c r="C42" s="2"/>
      <c r="D42" s="2"/>
      <c r="E42" s="2"/>
      <c r="F42" s="3"/>
      <c r="G42" s="2"/>
    </row>
    <row r="43" spans="1:7" ht="21">
      <c r="A43" s="2"/>
      <c r="B43" s="2"/>
      <c r="C43" s="2"/>
      <c r="D43" s="2"/>
      <c r="E43" s="2"/>
      <c r="F43" s="3"/>
      <c r="G43" s="2"/>
    </row>
    <row r="44" spans="1:7" ht="21">
      <c r="A44" s="2"/>
      <c r="B44" s="2"/>
      <c r="C44" s="2"/>
      <c r="D44" s="2"/>
      <c r="E44" s="2"/>
      <c r="F44" s="3"/>
      <c r="G44" s="2"/>
    </row>
    <row r="45" spans="1:7" ht="21">
      <c r="A45" s="2"/>
      <c r="B45" s="2"/>
      <c r="C45" s="2"/>
      <c r="D45" s="2"/>
      <c r="E45" s="2"/>
      <c r="F45" s="3"/>
      <c r="G45" s="2"/>
    </row>
  </sheetData>
  <sheetProtection/>
  <mergeCells count="4">
    <mergeCell ref="A1:G1"/>
    <mergeCell ref="A2:G2"/>
    <mergeCell ref="A3:G3"/>
    <mergeCell ref="A4:G4"/>
  </mergeCells>
  <printOptions/>
  <pageMargins left="0.9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60" zoomScalePageLayoutView="0" workbookViewId="0" topLeftCell="A16">
      <selection activeCell="H15" sqref="H15"/>
    </sheetView>
  </sheetViews>
  <sheetFormatPr defaultColWidth="9.140625" defaultRowHeight="12.75"/>
  <cols>
    <col min="1" max="1" width="10.8515625" style="79" customWidth="1"/>
    <col min="2" max="2" width="48.28125" style="79" customWidth="1"/>
    <col min="3" max="3" width="15.8515625" style="79" customWidth="1"/>
    <col min="4" max="4" width="13.140625" style="79" customWidth="1"/>
    <col min="5" max="7" width="13.7109375" style="79" customWidth="1"/>
    <col min="8" max="8" width="21.8515625" style="79" customWidth="1"/>
  </cols>
  <sheetData>
    <row r="1" spans="1:8" ht="21">
      <c r="A1" s="99" t="s">
        <v>77</v>
      </c>
      <c r="B1" s="99"/>
      <c r="C1" s="99"/>
      <c r="D1" s="99"/>
      <c r="E1" s="99"/>
      <c r="F1" s="99"/>
      <c r="G1" s="99"/>
      <c r="H1" s="99"/>
    </row>
    <row r="2" spans="1:8" ht="23.25">
      <c r="A2" s="100" t="s">
        <v>69</v>
      </c>
      <c r="B2" s="100"/>
      <c r="C2" s="100"/>
      <c r="D2" s="100"/>
      <c r="E2" s="100"/>
      <c r="F2" s="100"/>
      <c r="G2" s="100"/>
      <c r="H2" s="100"/>
    </row>
    <row r="3" spans="1:8" ht="23.25">
      <c r="A3" s="101" t="s">
        <v>78</v>
      </c>
      <c r="B3" s="101"/>
      <c r="C3" s="101"/>
      <c r="D3" s="101"/>
      <c r="E3" s="101"/>
      <c r="F3" s="101"/>
      <c r="G3" s="101"/>
      <c r="H3" s="101"/>
    </row>
    <row r="4" spans="1:8" ht="23.25">
      <c r="A4" s="101" t="s">
        <v>79</v>
      </c>
      <c r="B4" s="101"/>
      <c r="C4" s="101"/>
      <c r="D4" s="101"/>
      <c r="E4" s="101"/>
      <c r="F4" s="101"/>
      <c r="G4" s="101"/>
      <c r="H4" s="101"/>
    </row>
    <row r="5" spans="1:8" ht="18.75">
      <c r="A5" s="50" t="s">
        <v>80</v>
      </c>
      <c r="B5" s="102" t="s">
        <v>81</v>
      </c>
      <c r="C5" s="104" t="s">
        <v>82</v>
      </c>
      <c r="D5" s="105"/>
      <c r="E5" s="106" t="s">
        <v>71</v>
      </c>
      <c r="F5" s="106" t="s">
        <v>72</v>
      </c>
      <c r="G5" s="51" t="s">
        <v>83</v>
      </c>
      <c r="H5" s="106" t="s">
        <v>73</v>
      </c>
    </row>
    <row r="6" spans="1:8" ht="18.75">
      <c r="A6" s="52" t="s">
        <v>84</v>
      </c>
      <c r="B6" s="103"/>
      <c r="C6" s="53" t="s">
        <v>85</v>
      </c>
      <c r="D6" s="53" t="s">
        <v>86</v>
      </c>
      <c r="E6" s="107"/>
      <c r="F6" s="107"/>
      <c r="G6" s="53" t="s">
        <v>87</v>
      </c>
      <c r="H6" s="107"/>
    </row>
    <row r="7" spans="1:8" ht="18.75">
      <c r="A7" s="54"/>
      <c r="B7" s="55" t="s">
        <v>88</v>
      </c>
      <c r="C7" s="56"/>
      <c r="D7" s="57"/>
      <c r="E7" s="57"/>
      <c r="F7" s="57"/>
      <c r="G7" s="57"/>
      <c r="H7" s="58" t="s">
        <v>89</v>
      </c>
    </row>
    <row r="8" spans="1:8" ht="18.75">
      <c r="A8" s="54" t="s">
        <v>90</v>
      </c>
      <c r="B8" s="59" t="s">
        <v>91</v>
      </c>
      <c r="C8" s="56">
        <v>400000</v>
      </c>
      <c r="D8" s="57"/>
      <c r="E8" s="57">
        <v>370000</v>
      </c>
      <c r="F8" s="57">
        <v>370000</v>
      </c>
      <c r="G8" s="60">
        <f>C8-F8</f>
        <v>30000</v>
      </c>
      <c r="H8" s="58" t="s">
        <v>92</v>
      </c>
    </row>
    <row r="9" spans="1:8" ht="18.75">
      <c r="A9" s="54"/>
      <c r="B9" s="59" t="s">
        <v>93</v>
      </c>
      <c r="C9" s="56">
        <v>406900</v>
      </c>
      <c r="D9" s="57"/>
      <c r="E9" s="57">
        <v>379000</v>
      </c>
      <c r="F9" s="57">
        <v>379000</v>
      </c>
      <c r="G9" s="60">
        <f aca="true" t="shared" si="0" ref="G9:G26">C9-F9</f>
        <v>27900</v>
      </c>
      <c r="H9" s="58" t="s">
        <v>94</v>
      </c>
    </row>
    <row r="10" spans="1:8" ht="18.75">
      <c r="A10" s="54"/>
      <c r="B10" s="59" t="s">
        <v>95</v>
      </c>
      <c r="C10" s="56">
        <v>105600</v>
      </c>
      <c r="D10" s="57"/>
      <c r="E10" s="57">
        <v>99000</v>
      </c>
      <c r="F10" s="57">
        <v>99000</v>
      </c>
      <c r="G10" s="60">
        <f t="shared" si="0"/>
        <v>6600</v>
      </c>
      <c r="H10" s="56"/>
    </row>
    <row r="11" spans="1:8" ht="18.75">
      <c r="A11" s="54"/>
      <c r="B11" s="59" t="s">
        <v>96</v>
      </c>
      <c r="C11" s="56">
        <v>320900</v>
      </c>
      <c r="D11" s="57"/>
      <c r="E11" s="57">
        <v>310000</v>
      </c>
      <c r="F11" s="57">
        <v>310000</v>
      </c>
      <c r="G11" s="60">
        <f t="shared" si="0"/>
        <v>10900</v>
      </c>
      <c r="H11" s="56"/>
    </row>
    <row r="12" spans="1:8" ht="18.75">
      <c r="A12" s="54"/>
      <c r="B12" s="59" t="s">
        <v>97</v>
      </c>
      <c r="C12" s="56">
        <v>389300</v>
      </c>
      <c r="D12" s="57"/>
      <c r="E12" s="57">
        <v>361000</v>
      </c>
      <c r="F12" s="57">
        <v>361000</v>
      </c>
      <c r="G12" s="60">
        <f t="shared" si="0"/>
        <v>28300</v>
      </c>
      <c r="H12" s="56"/>
    </row>
    <row r="13" spans="1:8" ht="18.75">
      <c r="A13" s="54"/>
      <c r="B13" s="59" t="s">
        <v>98</v>
      </c>
      <c r="C13" s="56">
        <v>97000</v>
      </c>
      <c r="D13" s="57"/>
      <c r="E13" s="57">
        <v>92000</v>
      </c>
      <c r="F13" s="57">
        <v>92000</v>
      </c>
      <c r="G13" s="60">
        <f t="shared" si="0"/>
        <v>5000</v>
      </c>
      <c r="H13" s="56"/>
    </row>
    <row r="14" spans="1:8" ht="18.75">
      <c r="A14" s="54"/>
      <c r="B14" s="59" t="s">
        <v>99</v>
      </c>
      <c r="C14" s="56">
        <v>448000</v>
      </c>
      <c r="D14" s="57"/>
      <c r="E14" s="57">
        <v>436000</v>
      </c>
      <c r="F14" s="57">
        <v>436000</v>
      </c>
      <c r="G14" s="60">
        <f t="shared" si="0"/>
        <v>12000</v>
      </c>
      <c r="H14" s="56"/>
    </row>
    <row r="15" spans="1:8" ht="18.75">
      <c r="A15" s="54"/>
      <c r="B15" s="59" t="s">
        <v>100</v>
      </c>
      <c r="C15" s="56">
        <v>117200</v>
      </c>
      <c r="D15" s="57"/>
      <c r="E15" s="57">
        <v>113000</v>
      </c>
      <c r="F15" s="57">
        <v>113000</v>
      </c>
      <c r="G15" s="60">
        <f t="shared" si="0"/>
        <v>4200</v>
      </c>
      <c r="H15" s="56"/>
    </row>
    <row r="16" spans="1:8" ht="18.75">
      <c r="A16" s="54"/>
      <c r="B16" s="59" t="s">
        <v>101</v>
      </c>
      <c r="C16" s="56">
        <v>62900</v>
      </c>
      <c r="D16" s="57"/>
      <c r="E16" s="57">
        <v>61000</v>
      </c>
      <c r="F16" s="57">
        <v>61000</v>
      </c>
      <c r="G16" s="60">
        <f t="shared" si="0"/>
        <v>1900</v>
      </c>
      <c r="H16" s="56"/>
    </row>
    <row r="17" spans="1:8" ht="18.75">
      <c r="A17" s="54"/>
      <c r="B17" s="59" t="s">
        <v>102</v>
      </c>
      <c r="C17" s="56">
        <v>764800</v>
      </c>
      <c r="D17" s="57"/>
      <c r="E17" s="57">
        <v>745000</v>
      </c>
      <c r="F17" s="57">
        <v>745000</v>
      </c>
      <c r="G17" s="60">
        <f t="shared" si="0"/>
        <v>19800</v>
      </c>
      <c r="H17" s="56"/>
    </row>
    <row r="18" spans="1:8" ht="18.75">
      <c r="A18" s="54"/>
      <c r="B18" s="59" t="s">
        <v>103</v>
      </c>
      <c r="C18" s="56">
        <v>224000</v>
      </c>
      <c r="D18" s="57"/>
      <c r="E18" s="57">
        <v>218000</v>
      </c>
      <c r="F18" s="57">
        <v>218000</v>
      </c>
      <c r="G18" s="60">
        <f t="shared" si="0"/>
        <v>6000</v>
      </c>
      <c r="H18" s="56"/>
    </row>
    <row r="19" spans="1:8" ht="18.75">
      <c r="A19" s="54"/>
      <c r="B19" s="59" t="s">
        <v>104</v>
      </c>
      <c r="C19" s="56">
        <v>181000</v>
      </c>
      <c r="D19" s="57"/>
      <c r="E19" s="57">
        <v>153000</v>
      </c>
      <c r="F19" s="57">
        <v>153000</v>
      </c>
      <c r="G19" s="60">
        <f t="shared" si="0"/>
        <v>28000</v>
      </c>
      <c r="H19" s="56"/>
    </row>
    <row r="20" spans="1:8" ht="18.75">
      <c r="A20" s="54"/>
      <c r="B20" s="59" t="s">
        <v>105</v>
      </c>
      <c r="C20" s="56">
        <v>194800</v>
      </c>
      <c r="D20" s="57"/>
      <c r="E20" s="57">
        <v>186000</v>
      </c>
      <c r="F20" s="57">
        <v>186000</v>
      </c>
      <c r="G20" s="60">
        <f t="shared" si="0"/>
        <v>8800</v>
      </c>
      <c r="H20" s="56"/>
    </row>
    <row r="21" spans="1:8" ht="18.75">
      <c r="A21" s="54"/>
      <c r="B21" s="59" t="s">
        <v>106</v>
      </c>
      <c r="C21" s="56">
        <v>63300</v>
      </c>
      <c r="D21" s="57"/>
      <c r="E21" s="57">
        <v>60000</v>
      </c>
      <c r="F21" s="57">
        <v>60000</v>
      </c>
      <c r="G21" s="60">
        <f t="shared" si="0"/>
        <v>3300</v>
      </c>
      <c r="H21" s="56"/>
    </row>
    <row r="22" spans="1:8" ht="18.75">
      <c r="A22" s="54"/>
      <c r="B22" s="59" t="s">
        <v>107</v>
      </c>
      <c r="C22" s="56">
        <v>76200</v>
      </c>
      <c r="D22" s="57"/>
      <c r="E22" s="57">
        <v>72000</v>
      </c>
      <c r="F22" s="57">
        <v>72000</v>
      </c>
      <c r="G22" s="60">
        <f t="shared" si="0"/>
        <v>4200</v>
      </c>
      <c r="H22" s="56"/>
    </row>
    <row r="23" spans="1:8" ht="18.75">
      <c r="A23" s="54"/>
      <c r="B23" s="59" t="s">
        <v>108</v>
      </c>
      <c r="C23" s="56">
        <v>67400</v>
      </c>
      <c r="D23" s="57"/>
      <c r="E23" s="57">
        <v>64000</v>
      </c>
      <c r="F23" s="57">
        <v>64000</v>
      </c>
      <c r="G23" s="60">
        <f t="shared" si="0"/>
        <v>3400</v>
      </c>
      <c r="H23" s="56"/>
    </row>
    <row r="24" spans="1:8" ht="18.75">
      <c r="A24" s="54"/>
      <c r="B24" s="59" t="s">
        <v>109</v>
      </c>
      <c r="C24" s="56">
        <v>360700</v>
      </c>
      <c r="D24" s="57"/>
      <c r="E24" s="57">
        <v>342000</v>
      </c>
      <c r="F24" s="57">
        <v>342000</v>
      </c>
      <c r="G24" s="60">
        <f t="shared" si="0"/>
        <v>18700</v>
      </c>
      <c r="H24" s="56"/>
    </row>
    <row r="25" spans="1:8" ht="18.75">
      <c r="A25" s="54"/>
      <c r="B25" s="59" t="s">
        <v>110</v>
      </c>
      <c r="C25" s="56">
        <v>99900</v>
      </c>
      <c r="D25" s="57"/>
      <c r="E25" s="57">
        <v>96000</v>
      </c>
      <c r="F25" s="57">
        <v>96000</v>
      </c>
      <c r="G25" s="60">
        <f t="shared" si="0"/>
        <v>3900</v>
      </c>
      <c r="H25" s="56"/>
    </row>
    <row r="26" spans="1:8" ht="18.75">
      <c r="A26" s="54"/>
      <c r="B26" s="59" t="s">
        <v>111</v>
      </c>
      <c r="C26" s="56">
        <v>111000</v>
      </c>
      <c r="D26" s="57"/>
      <c r="E26" s="57">
        <v>110000</v>
      </c>
      <c r="F26" s="57">
        <v>110000</v>
      </c>
      <c r="G26" s="60">
        <f t="shared" si="0"/>
        <v>1000</v>
      </c>
      <c r="H26" s="56"/>
    </row>
    <row r="27" spans="1:8" ht="18.75">
      <c r="A27" s="54"/>
      <c r="B27" s="55" t="s">
        <v>112</v>
      </c>
      <c r="C27" s="56"/>
      <c r="D27" s="57"/>
      <c r="E27" s="57"/>
      <c r="F27" s="57"/>
      <c r="G27" s="60"/>
      <c r="H27" s="58" t="s">
        <v>134</v>
      </c>
    </row>
    <row r="28" spans="1:8" ht="18.75">
      <c r="A28" s="54" t="s">
        <v>113</v>
      </c>
      <c r="B28" s="59" t="s">
        <v>114</v>
      </c>
      <c r="C28" s="56">
        <v>597000</v>
      </c>
      <c r="D28" s="57"/>
      <c r="E28" s="57"/>
      <c r="F28" s="57"/>
      <c r="G28" s="60">
        <f>C28-F28</f>
        <v>597000</v>
      </c>
      <c r="H28" s="58" t="s">
        <v>115</v>
      </c>
    </row>
    <row r="29" spans="1:8" ht="18.75">
      <c r="A29" s="54"/>
      <c r="B29" s="59" t="s">
        <v>116</v>
      </c>
      <c r="C29" s="56">
        <v>486000</v>
      </c>
      <c r="D29" s="57"/>
      <c r="E29" s="57"/>
      <c r="F29" s="57"/>
      <c r="G29" s="60">
        <f aca="true" t="shared" si="1" ref="G29:G40">C29-F29</f>
        <v>486000</v>
      </c>
      <c r="H29" s="58" t="s">
        <v>117</v>
      </c>
    </row>
    <row r="30" spans="1:8" ht="18.75">
      <c r="A30" s="54"/>
      <c r="B30" s="59" t="s">
        <v>118</v>
      </c>
      <c r="C30" s="56">
        <v>800000</v>
      </c>
      <c r="D30" s="57"/>
      <c r="E30" s="57">
        <v>785645.28</v>
      </c>
      <c r="F30" s="57">
        <v>785645.28</v>
      </c>
      <c r="G30" s="60">
        <f t="shared" si="1"/>
        <v>14354.719999999972</v>
      </c>
      <c r="H30" s="56"/>
    </row>
    <row r="31" spans="1:8" ht="18.75">
      <c r="A31" s="54"/>
      <c r="B31" s="59" t="s">
        <v>119</v>
      </c>
      <c r="C31" s="56">
        <v>250000</v>
      </c>
      <c r="D31" s="57"/>
      <c r="E31" s="57">
        <v>247500</v>
      </c>
      <c r="F31" s="57">
        <v>247500</v>
      </c>
      <c r="G31" s="60">
        <f t="shared" si="1"/>
        <v>2500</v>
      </c>
      <c r="H31" s="56"/>
    </row>
    <row r="32" spans="1:8" ht="18.75">
      <c r="A32" s="54"/>
      <c r="B32" s="59" t="s">
        <v>120</v>
      </c>
      <c r="C32" s="56">
        <v>25000</v>
      </c>
      <c r="D32" s="57"/>
      <c r="E32" s="57">
        <v>25000</v>
      </c>
      <c r="F32" s="57">
        <v>25000</v>
      </c>
      <c r="G32" s="60">
        <f t="shared" si="1"/>
        <v>0</v>
      </c>
      <c r="H32" s="56"/>
    </row>
    <row r="33" spans="1:8" ht="18.75">
      <c r="A33" s="54"/>
      <c r="B33" s="59" t="s">
        <v>121</v>
      </c>
      <c r="C33" s="56">
        <v>183000</v>
      </c>
      <c r="D33" s="57"/>
      <c r="E33" s="57">
        <v>182000</v>
      </c>
      <c r="F33" s="57">
        <v>182000</v>
      </c>
      <c r="G33" s="60">
        <f t="shared" si="1"/>
        <v>1000</v>
      </c>
      <c r="H33" s="56"/>
    </row>
    <row r="34" spans="1:8" ht="18.75">
      <c r="A34" s="61"/>
      <c r="B34" s="62" t="s">
        <v>122</v>
      </c>
      <c r="C34" s="63">
        <v>427000</v>
      </c>
      <c r="D34" s="64"/>
      <c r="E34" s="64">
        <v>425000</v>
      </c>
      <c r="F34" s="64">
        <v>425000</v>
      </c>
      <c r="G34" s="65">
        <f t="shared" si="1"/>
        <v>2000</v>
      </c>
      <c r="H34" s="63"/>
    </row>
    <row r="35" spans="1:8" ht="18.75">
      <c r="A35" s="66"/>
      <c r="B35" s="67"/>
      <c r="C35" s="68"/>
      <c r="D35" s="68" t="s">
        <v>70</v>
      </c>
      <c r="E35" s="68"/>
      <c r="F35" s="68"/>
      <c r="G35" s="69"/>
      <c r="H35" s="68"/>
    </row>
    <row r="36" spans="1:8" ht="18.75">
      <c r="A36" s="110" t="s">
        <v>123</v>
      </c>
      <c r="B36" s="102" t="s">
        <v>81</v>
      </c>
      <c r="C36" s="104" t="s">
        <v>82</v>
      </c>
      <c r="D36" s="105"/>
      <c r="E36" s="106" t="s">
        <v>71</v>
      </c>
      <c r="F36" s="106" t="s">
        <v>72</v>
      </c>
      <c r="G36" s="51" t="s">
        <v>83</v>
      </c>
      <c r="H36" s="106" t="s">
        <v>73</v>
      </c>
    </row>
    <row r="37" spans="1:8" ht="18.75">
      <c r="A37" s="111"/>
      <c r="B37" s="103"/>
      <c r="C37" s="53" t="s">
        <v>85</v>
      </c>
      <c r="D37" s="53" t="s">
        <v>86</v>
      </c>
      <c r="E37" s="107"/>
      <c r="F37" s="107"/>
      <c r="G37" s="53" t="s">
        <v>87</v>
      </c>
      <c r="H37" s="107"/>
    </row>
    <row r="38" spans="1:8" ht="18.75">
      <c r="A38" s="54" t="s">
        <v>124</v>
      </c>
      <c r="B38" s="59" t="s">
        <v>125</v>
      </c>
      <c r="C38" s="56">
        <v>63000</v>
      </c>
      <c r="D38" s="57"/>
      <c r="E38" s="57">
        <v>62000</v>
      </c>
      <c r="F38" s="57">
        <v>62000</v>
      </c>
      <c r="G38" s="60">
        <f t="shared" si="1"/>
        <v>1000</v>
      </c>
      <c r="H38" s="56"/>
    </row>
    <row r="39" spans="1:8" ht="18.75">
      <c r="A39" s="54"/>
      <c r="B39" s="59" t="s">
        <v>126</v>
      </c>
      <c r="C39" s="56">
        <v>53000</v>
      </c>
      <c r="D39" s="57"/>
      <c r="E39" s="57">
        <v>52000</v>
      </c>
      <c r="F39" s="57">
        <v>52000</v>
      </c>
      <c r="G39" s="60">
        <f t="shared" si="1"/>
        <v>1000</v>
      </c>
      <c r="H39" s="56"/>
    </row>
    <row r="40" spans="1:8" ht="18.75">
      <c r="A40" s="54"/>
      <c r="B40" s="59" t="s">
        <v>127</v>
      </c>
      <c r="C40" s="56">
        <v>131000</v>
      </c>
      <c r="D40" s="57"/>
      <c r="E40" s="57">
        <v>130000</v>
      </c>
      <c r="F40" s="57">
        <v>130000</v>
      </c>
      <c r="G40" s="60">
        <f t="shared" si="1"/>
        <v>1000</v>
      </c>
      <c r="H40" s="56"/>
    </row>
    <row r="41" spans="1:8" ht="18.75">
      <c r="A41" s="54"/>
      <c r="B41" s="55" t="s">
        <v>128</v>
      </c>
      <c r="C41" s="60"/>
      <c r="D41" s="60"/>
      <c r="E41" s="70"/>
      <c r="F41" s="70"/>
      <c r="G41" s="60"/>
      <c r="H41" s="71"/>
    </row>
    <row r="42" spans="1:8" ht="18.75">
      <c r="A42" s="72"/>
      <c r="B42" s="73" t="s">
        <v>129</v>
      </c>
      <c r="C42" s="60">
        <v>9900</v>
      </c>
      <c r="D42" s="60"/>
      <c r="E42" s="70"/>
      <c r="F42" s="70">
        <v>9900</v>
      </c>
      <c r="G42" s="60"/>
      <c r="H42" s="71"/>
    </row>
    <row r="43" spans="1:8" ht="18.75">
      <c r="A43" s="74"/>
      <c r="B43" s="75" t="s">
        <v>11</v>
      </c>
      <c r="C43" s="76">
        <f>SUM(C8:C42)</f>
        <v>7515800</v>
      </c>
      <c r="D43" s="76">
        <f>SUM(D8:D42)</f>
        <v>0</v>
      </c>
      <c r="E43" s="76">
        <f>SUM(E8:E42)</f>
        <v>6176145.28</v>
      </c>
      <c r="F43" s="77">
        <f>SUM(F8:F42)</f>
        <v>6186045.28</v>
      </c>
      <c r="G43" s="76">
        <f>SUM(G8:G42)</f>
        <v>1329754.72</v>
      </c>
      <c r="H43" s="78"/>
    </row>
    <row r="44" spans="2:8" ht="21">
      <c r="B44" s="80"/>
      <c r="H44" s="81"/>
    </row>
    <row r="45" spans="2:8" ht="21">
      <c r="B45" s="80"/>
      <c r="H45" s="81"/>
    </row>
    <row r="46" spans="1:8" ht="18.75">
      <c r="A46" s="108" t="s">
        <v>130</v>
      </c>
      <c r="B46" s="108"/>
      <c r="C46" s="108"/>
      <c r="D46" s="108"/>
      <c r="E46" s="108"/>
      <c r="F46" s="108"/>
      <c r="G46" s="108"/>
      <c r="H46" s="108"/>
    </row>
    <row r="47" spans="1:8" ht="21">
      <c r="A47" s="82"/>
      <c r="B47" s="38"/>
      <c r="C47" s="83"/>
      <c r="D47" s="83"/>
      <c r="E47" s="83"/>
      <c r="F47" s="83"/>
      <c r="G47" s="83"/>
      <c r="H47" s="82"/>
    </row>
    <row r="48" spans="1:8" ht="21">
      <c r="A48" s="82"/>
      <c r="B48" s="38"/>
      <c r="C48" s="83"/>
      <c r="D48" s="83"/>
      <c r="E48" s="83"/>
      <c r="F48" s="83"/>
      <c r="G48" s="83"/>
      <c r="H48" s="82"/>
    </row>
    <row r="49" spans="1:8" ht="18.75">
      <c r="A49" s="109" t="s">
        <v>131</v>
      </c>
      <c r="B49" s="109"/>
      <c r="C49" s="109"/>
      <c r="D49" s="109"/>
      <c r="E49" s="109"/>
      <c r="F49" s="109"/>
      <c r="G49" s="109"/>
      <c r="H49" s="109"/>
    </row>
    <row r="50" spans="1:8" ht="18.75">
      <c r="A50" s="109" t="s">
        <v>132</v>
      </c>
      <c r="B50" s="109"/>
      <c r="C50" s="109"/>
      <c r="D50" s="109"/>
      <c r="E50" s="109"/>
      <c r="F50" s="109"/>
      <c r="G50" s="109"/>
      <c r="H50" s="109"/>
    </row>
    <row r="51" spans="1:8" ht="18.75">
      <c r="A51" s="109" t="s">
        <v>133</v>
      </c>
      <c r="B51" s="109"/>
      <c r="C51" s="109"/>
      <c r="D51" s="109"/>
      <c r="E51" s="109"/>
      <c r="F51" s="109"/>
      <c r="G51" s="109"/>
      <c r="H51" s="109"/>
    </row>
    <row r="52" spans="3:7" ht="13.5">
      <c r="C52" s="84"/>
      <c r="D52" s="84"/>
      <c r="E52" s="84"/>
      <c r="F52" s="84"/>
      <c r="G52" s="84"/>
    </row>
    <row r="53" spans="3:7" ht="13.5">
      <c r="C53" s="84"/>
      <c r="D53" s="84"/>
      <c r="E53" s="84"/>
      <c r="F53" s="84"/>
      <c r="G53" s="84"/>
    </row>
    <row r="54" spans="3:7" ht="13.5">
      <c r="C54" s="84"/>
      <c r="D54" s="84"/>
      <c r="E54" s="84"/>
      <c r="F54" s="84"/>
      <c r="G54" s="84"/>
    </row>
    <row r="55" spans="3:7" ht="13.5">
      <c r="C55" s="84"/>
      <c r="D55" s="84"/>
      <c r="E55" s="84"/>
      <c r="F55" s="84"/>
      <c r="G55" s="84"/>
    </row>
    <row r="56" spans="3:7" ht="13.5">
      <c r="C56" s="84"/>
      <c r="D56" s="84"/>
      <c r="E56" s="84"/>
      <c r="F56" s="84"/>
      <c r="G56" s="84"/>
    </row>
    <row r="57" spans="3:7" ht="13.5">
      <c r="C57" s="84"/>
      <c r="D57" s="84"/>
      <c r="E57" s="84"/>
      <c r="F57" s="84"/>
      <c r="G57" s="84"/>
    </row>
    <row r="58" spans="3:7" ht="13.5">
      <c r="C58" s="84"/>
      <c r="D58" s="84"/>
      <c r="E58" s="84"/>
      <c r="F58" s="84"/>
      <c r="G58" s="84"/>
    </row>
    <row r="59" spans="3:7" ht="13.5">
      <c r="C59" s="84"/>
      <c r="D59" s="84"/>
      <c r="E59" s="84"/>
      <c r="F59" s="84"/>
      <c r="G59" s="84"/>
    </row>
    <row r="60" spans="3:7" ht="13.5">
      <c r="C60" s="84"/>
      <c r="D60" s="84"/>
      <c r="E60" s="84"/>
      <c r="F60" s="84"/>
      <c r="G60" s="84"/>
    </row>
    <row r="61" spans="3:7" ht="13.5">
      <c r="C61" s="84"/>
      <c r="D61" s="84"/>
      <c r="E61" s="84"/>
      <c r="F61" s="84"/>
      <c r="G61" s="84"/>
    </row>
    <row r="62" spans="3:7" ht="13.5">
      <c r="C62" s="84"/>
      <c r="D62" s="84"/>
      <c r="E62" s="84"/>
      <c r="F62" s="84"/>
      <c r="G62" s="84"/>
    </row>
    <row r="63" spans="3:7" ht="13.5">
      <c r="C63" s="84"/>
      <c r="D63" s="84"/>
      <c r="E63" s="84"/>
      <c r="F63" s="84"/>
      <c r="G63" s="84"/>
    </row>
    <row r="64" spans="3:7" ht="13.5">
      <c r="C64" s="84"/>
      <c r="D64" s="84"/>
      <c r="E64" s="84"/>
      <c r="F64" s="84"/>
      <c r="G64" s="84"/>
    </row>
    <row r="65" spans="3:7" ht="13.5">
      <c r="C65" s="84"/>
      <c r="D65" s="84"/>
      <c r="E65" s="84"/>
      <c r="F65" s="84"/>
      <c r="G65" s="84"/>
    </row>
    <row r="66" spans="3:7" ht="13.5">
      <c r="C66" s="84"/>
      <c r="D66" s="84"/>
      <c r="E66" s="84"/>
      <c r="F66" s="84"/>
      <c r="G66" s="84"/>
    </row>
    <row r="67" spans="1:7" ht="15.75">
      <c r="A67" s="85"/>
      <c r="B67" s="85"/>
      <c r="C67" s="84"/>
      <c r="D67" s="84"/>
      <c r="E67" s="84"/>
      <c r="F67" s="84"/>
      <c r="G67" s="84"/>
    </row>
    <row r="68" spans="1:7" ht="15.75">
      <c r="A68" s="85"/>
      <c r="B68" s="85"/>
      <c r="C68" s="84"/>
      <c r="D68" s="84"/>
      <c r="E68" s="84"/>
      <c r="F68" s="84"/>
      <c r="G68" s="84"/>
    </row>
    <row r="69" spans="1:8" ht="15.75">
      <c r="A69" s="85"/>
      <c r="B69" s="85"/>
      <c r="C69" s="84"/>
      <c r="D69" s="84"/>
      <c r="E69" s="84"/>
      <c r="F69" s="84"/>
      <c r="G69" s="84"/>
      <c r="H69" s="86"/>
    </row>
    <row r="70" spans="1:7" ht="15.75">
      <c r="A70" s="85"/>
      <c r="B70" s="85"/>
      <c r="C70" s="84"/>
      <c r="D70" s="84"/>
      <c r="E70" s="84"/>
      <c r="F70" s="84"/>
      <c r="G70" s="84"/>
    </row>
    <row r="71" spans="3:7" ht="13.5">
      <c r="C71" s="86"/>
      <c r="D71" s="86"/>
      <c r="E71" s="86"/>
      <c r="F71" s="86"/>
      <c r="G71" s="86"/>
    </row>
  </sheetData>
  <sheetProtection/>
  <mergeCells count="19">
    <mergeCell ref="A46:H46"/>
    <mergeCell ref="A49:H49"/>
    <mergeCell ref="A50:H50"/>
    <mergeCell ref="A51:H51"/>
    <mergeCell ref="A36:A37"/>
    <mergeCell ref="B36:B37"/>
    <mergeCell ref="C36:D36"/>
    <mergeCell ref="E36:E37"/>
    <mergeCell ref="F36:F37"/>
    <mergeCell ref="H36:H37"/>
    <mergeCell ref="A1:H1"/>
    <mergeCell ref="A2:H2"/>
    <mergeCell ref="A3:H3"/>
    <mergeCell ref="A4:H4"/>
    <mergeCell ref="B5:B6"/>
    <mergeCell ref="C5:D5"/>
    <mergeCell ref="E5:E6"/>
    <mergeCell ref="F5:F6"/>
    <mergeCell ref="H5:H6"/>
  </mergeCells>
  <printOptions/>
  <pageMargins left="0.31496062992125984" right="0.31496062992125984" top="0.07874015748031496" bottom="0.07874015748031496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2014-02-25T04:37:34Z</cp:lastPrinted>
  <dcterms:created xsi:type="dcterms:W3CDTF">2009-10-21T08:46:29Z</dcterms:created>
  <dcterms:modified xsi:type="dcterms:W3CDTF">2014-10-27T03:08:02Z</dcterms:modified>
  <cp:category/>
  <cp:version/>
  <cp:contentType/>
  <cp:contentStatus/>
</cp:coreProperties>
</file>